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nputs" sheetId="2" state="visible" r:id="rId2"/>
    <sheet xmlns:r="http://schemas.openxmlformats.org/officeDocument/2006/relationships" name="Scenario grid" sheetId="3" state="visible" r:id="rId3"/>
    <sheet xmlns:r="http://schemas.openxmlformats.org/officeDocument/2006/relationships" name="Staking" sheetId="4" state="visible" r:id="rId4"/>
    <sheet xmlns:r="http://schemas.openxmlformats.org/officeDocument/2006/relationships" name="Issuance loop" sheetId="5" state="visible" r:id="rId5"/>
    <sheet xmlns:r="http://schemas.openxmlformats.org/officeDocument/2006/relationships" name="Ceiling" sheetId="6" state="visible" r:id="rId6"/>
    <sheet xmlns:r="http://schemas.openxmlformats.org/officeDocument/2006/relationships" name="Board" sheetId="7" state="visible" r:id="rId7"/>
    <sheet xmlns:r="http://schemas.openxmlformats.org/officeDocument/2006/relationships" name="Scorecard" sheetId="8" state="visible" r:id="rId8"/>
    <sheet xmlns:r="http://schemas.openxmlformats.org/officeDocument/2006/relationships" name="Premium history" sheetId="9" state="visible" r:id="rId9"/>
    <sheet xmlns:r="http://schemas.openxmlformats.org/officeDocument/2006/relationships" name="Macro chain" sheetId="10" state="visible" r:id="rId10"/>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i val="1"/>
      <color rgb="00666666"/>
    </font>
  </fonts>
  <fills count="4">
    <fill>
      <patternFill/>
    </fill>
    <fill>
      <patternFill patternType="gray125"/>
    </fill>
    <fill>
      <patternFill patternType="solid">
        <fgColor rgb="00FFF4D6"/>
      </patternFill>
    </fill>
    <fill>
      <patternFill patternType="solid">
        <fgColor rgb="00E6ECF8"/>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0" fillId="2" borderId="0" pivotButton="0" quotePrefix="0" xfId="0"/>
    <xf numFmtId="0" fontId="2" fillId="0"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20" customWidth="1" min="1" max="1"/>
  </cols>
  <sheetData>
    <row r="1">
      <c r="A1" s="1" t="inlineStr">
        <is>
          <t>BitMine at $10,000 ether, issue 001: the formulas</t>
        </is>
      </c>
    </row>
    <row r="2">
      <c r="A2" s="2" t="inlineStr">
        <is>
          <t>Every input on the Inputs tab is the value the report locked on October 31, 2026. Yellow cells are inputs you can change. Blue cells are formulas. Change an input and every tab follows.</t>
        </is>
      </c>
    </row>
    <row r="3">
      <c r="A3" s="1" t="inlineStr">
        <is>
          <t>What each tab does</t>
        </is>
      </c>
    </row>
    <row r="4">
      <c r="A4" s="2" t="inlineStr">
        <is>
          <t>Inputs: BitMine holdings, cash, preferred, share counts, prices and the ceiling, with the source class and date of each.</t>
        </is>
      </c>
    </row>
    <row r="5">
      <c r="A5" s="2" t="inlineStr">
        <is>
          <t>Scenario grid: value per diluted share at each ether price and premium. Net asset value = ether times price, plus bitcoin at its close, plus cash and stakes, less the preferred at liquidation preference. Value per share = premium times net asset value over the share count.</t>
        </is>
      </c>
    </row>
    <row r="6">
      <c r="A6" s="2" t="inlineStr">
        <is>
          <t>Staking: one year of staking at the company yield, compounded over 52 weekly periods, and the dollar value of that year at a scenario price and premium.</t>
        </is>
      </c>
    </row>
    <row r="7">
      <c r="A7" s="2" t="inlineStr">
        <is>
          <t>Issuance loop: five equal share sales at a constant premium. Shares issue at the implied price, ether is bought at the scenario price. The loop is open when ether per share rises and shut when it falls.</t>
        </is>
      </c>
    </row>
    <row r="8">
      <c r="A8" s="2" t="inlineStr">
        <is>
          <t>Ceiling: room under the self-set 5 percent ceiling in ether, dollars and weeks of buying at the October pace.</t>
        </is>
      </c>
    </row>
    <row r="9">
      <c r="A9" s="2" t="inlineStr">
        <is>
          <t>Board: the 32 measures the report watches, each with its threshold, direction and latest reading. The tripped column is a formula, so a new reading re-tests the row.</t>
        </is>
      </c>
    </row>
    <row r="10">
      <c r="A10" s="2" t="inlineStr">
        <is>
          <t>Scorecard: the Structural Scorecard panel, 13 chains over 36 months, composite and four dimension scores.</t>
        </is>
      </c>
    </row>
    <row r="11">
      <c r="A11" s="2" t="inlineStr">
        <is>
          <t>Premium history: BitMine daily close and premium on the full net asset value since July 28, 2025.</t>
        </is>
      </c>
    </row>
    <row r="12">
      <c r="A12" s="2" t="inlineStr">
        <is>
          <t>Macro chain: the latest reading on every link from the Fed to BitMine.</t>
        </is>
      </c>
    </row>
    <row r="13">
      <c r="A13" s="1" t="inlineStr">
        <is>
          <t>Limits</t>
        </is>
      </c>
    </row>
    <row r="14">
      <c r="A14" s="2" t="inlineStr">
        <is>
          <t>The report grid adds in-the-money warrants and options by iteration, holds out an instrument that flips at the margin, and prints both share counts. This workbook uses the share count you choose on Inputs and a one-pass dilution test at a premium of 1.0, so a cell near a strike can differ from the report by a few cents; at $10,000 and a premium of 1.0 both read $103.89. Bitcoin is held at its October 30, 2026 close in every scenario. The staking yield is the company figure, not the network rate.</t>
        </is>
      </c>
    </row>
    <row r="15">
      <c r="A15" s="3" t="inlineStr">
        <is>
          <t>This workbook is a tool for reading the report. It forecasts nothing. This is not investment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8" customWidth="1" min="1" max="1"/>
    <col width="18" customWidth="1" min="2" max="2"/>
    <col width="18" customWidth="1" min="3" max="3"/>
    <col width="12" customWidth="1" min="4" max="4"/>
    <col width="18" customWidth="1" min="5" max="5"/>
    <col width="60" customWidth="1" min="6" max="6"/>
  </cols>
  <sheetData>
    <row r="1">
      <c r="A1" s="4" t="inlineStr">
        <is>
          <t>Input</t>
        </is>
      </c>
      <c r="B1" s="4" t="inlineStr">
        <is>
          <t>Value</t>
        </is>
      </c>
      <c r="C1" s="4" t="inlineStr">
        <is>
          <t>Unit</t>
        </is>
      </c>
      <c r="D1" s="4" t="inlineStr">
        <is>
          <t>As of</t>
        </is>
      </c>
      <c r="E1" s="4" t="inlineStr">
        <is>
          <t>Source class</t>
        </is>
      </c>
      <c r="F1" s="4" t="inlineStr">
        <is>
          <t>Note</t>
        </is>
      </c>
    </row>
    <row r="2">
      <c r="A2" t="inlineStr">
        <is>
          <t>Ether held</t>
        </is>
      </c>
      <c r="B2" s="5" t="n">
        <v>6051933</v>
      </c>
      <c r="C2" t="inlineStr">
        <is>
          <t>ether</t>
        </is>
      </c>
      <c r="D2" t="inlineStr">
        <is>
          <t>2026-10-25</t>
        </is>
      </c>
      <c r="E2" t="inlineStr">
        <is>
          <t>company-asserted</t>
        </is>
      </c>
      <c r="F2" t="inlineStr">
        <is>
          <t>Release filed as 8-K exhibit 99.1</t>
        </is>
      </c>
    </row>
    <row r="3">
      <c r="A3" t="inlineStr">
        <is>
          <t>Ether staked</t>
        </is>
      </c>
      <c r="B3" s="5" t="n">
        <v>5227037</v>
      </c>
      <c r="C3" t="inlineStr">
        <is>
          <t>ether</t>
        </is>
      </c>
      <c r="D3" t="inlineStr">
        <is>
          <t>2026-10-25</t>
        </is>
      </c>
      <c r="E3" t="inlineStr">
        <is>
          <t>company-asserted</t>
        </is>
      </c>
      <c r="F3" t="inlineStr"/>
    </row>
    <row r="4">
      <c r="A4" t="inlineStr">
        <is>
          <t>Staking yield</t>
        </is>
      </c>
      <c r="B4" s="5" t="n">
        <v>2.58</v>
      </c>
      <c r="C4" t="inlineStr">
        <is>
          <t>percent a year</t>
        </is>
      </c>
      <c r="D4" t="inlineStr">
        <is>
          <t>2026-10-25</t>
        </is>
      </c>
      <c r="E4" t="inlineStr">
        <is>
          <t>company-asserted</t>
        </is>
      </c>
      <c r="F4" t="inlineStr">
        <is>
          <t>7-day company yield</t>
        </is>
      </c>
    </row>
    <row r="5">
      <c r="A5" t="inlineStr">
        <is>
          <t>Cash and securities</t>
        </is>
      </c>
      <c r="B5" s="5" t="n">
        <v>514000000</v>
      </c>
      <c r="C5" t="inlineStr">
        <is>
          <t>USD</t>
        </is>
      </c>
      <c r="D5" t="inlineStr">
        <is>
          <t>2026-10-25</t>
        </is>
      </c>
      <c r="E5" t="inlineStr">
        <is>
          <t>company-asserted</t>
        </is>
      </c>
      <c r="F5" t="inlineStr"/>
    </row>
    <row r="6">
      <c r="A6" t="inlineStr">
        <is>
          <t>Bitcoin held</t>
        </is>
      </c>
      <c r="B6" s="5" t="n">
        <v>215</v>
      </c>
      <c r="C6" t="inlineStr">
        <is>
          <t>bitcoin</t>
        </is>
      </c>
      <c r="D6" t="inlineStr">
        <is>
          <t>2026-10-25</t>
        </is>
      </c>
      <c r="E6" t="inlineStr">
        <is>
          <t>company-asserted</t>
        </is>
      </c>
      <c r="F6" t="inlineStr"/>
    </row>
    <row r="7">
      <c r="A7" t="inlineStr">
        <is>
          <t>Other stakes at company marks</t>
        </is>
      </c>
      <c r="B7" s="5" t="n">
        <v>256000000</v>
      </c>
      <c r="C7" t="inlineStr">
        <is>
          <t>USD</t>
        </is>
      </c>
      <c r="D7" t="inlineStr">
        <is>
          <t>2026-10-25</t>
        </is>
      </c>
      <c r="E7" t="inlineStr">
        <is>
          <t>company-asserted</t>
        </is>
      </c>
      <c r="F7" t="inlineStr">
        <is>
          <t>Beast Industries $180 million plus Eightco $76 million</t>
        </is>
      </c>
    </row>
    <row r="8">
      <c r="A8" t="inlineStr">
        <is>
          <t>Preferred at liquidation preference</t>
        </is>
      </c>
      <c r="B8" s="5" t="n">
        <v>350000000</v>
      </c>
      <c r="C8" t="inlineStr">
        <is>
          <t>USD</t>
        </is>
      </c>
      <c r="D8" t="inlineStr">
        <is>
          <t>2026-06-05</t>
        </is>
      </c>
      <c r="E8" t="inlineStr">
        <is>
          <t>filing</t>
        </is>
      </c>
      <c r="F8" t="inlineStr">
        <is>
          <t>$280 million of gross proceeds is a different figure</t>
        </is>
      </c>
    </row>
    <row r="9">
      <c r="A9" t="inlineStr">
        <is>
          <t>Shares, filed cover count</t>
        </is>
      </c>
      <c r="B9" s="5" t="n">
        <v>603226394</v>
      </c>
      <c r="C9" t="inlineStr">
        <is>
          <t>shares</t>
        </is>
      </c>
      <c r="D9" t="inlineStr">
        <is>
          <t>2026-07-09</t>
        </is>
      </c>
      <c r="E9" t="inlineStr">
        <is>
          <t>filing</t>
        </is>
      </c>
      <c r="F9" t="inlineStr"/>
    </row>
    <row r="10">
      <c r="A10" t="inlineStr">
        <is>
          <t>Shares, cover less stated buybacks</t>
        </is>
      </c>
      <c r="B10" s="5" t="n">
        <v>580326394</v>
      </c>
      <c r="C10" t="inlineStr">
        <is>
          <t>shares</t>
        </is>
      </c>
      <c r="D10" t="inlineStr">
        <is>
          <t>2026-10-25</t>
        </is>
      </c>
      <c r="E10" t="inlineStr">
        <is>
          <t>derived</t>
        </is>
      </c>
      <c r="F10" t="inlineStr"/>
    </row>
    <row r="11">
      <c r="A11" t="inlineStr">
        <is>
          <t>Share count in use</t>
        </is>
      </c>
      <c r="B11" s="5">
        <f>B10</f>
        <v/>
      </c>
      <c r="C11" t="inlineStr">
        <is>
          <t>shares</t>
        </is>
      </c>
      <c r="D11" t="inlineStr"/>
      <c r="E11" t="inlineStr">
        <is>
          <t>your choice</t>
        </is>
      </c>
      <c r="F11" t="inlineStr">
        <is>
          <t>Point this at B9 or B10, or type a count</t>
        </is>
      </c>
    </row>
    <row r="12">
      <c r="A12" t="inlineStr">
        <is>
          <t>Ether close</t>
        </is>
      </c>
      <c r="B12" s="5" t="n">
        <v>2241.05</v>
      </c>
      <c r="C12" t="inlineStr">
        <is>
          <t>USD</t>
        </is>
      </c>
      <c r="D12" t="inlineStr">
        <is>
          <t>2026-10-30</t>
        </is>
      </c>
      <c r="E12" t="inlineStr">
        <is>
          <t>third-party</t>
        </is>
      </c>
      <c r="F12" t="inlineStr">
        <is>
          <t>Yahoo Finance UTC bar</t>
        </is>
      </c>
    </row>
    <row r="13">
      <c r="A13" t="inlineStr">
        <is>
          <t>Bitcoin close</t>
        </is>
      </c>
      <c r="B13" s="5" t="n">
        <v>77198.21000000001</v>
      </c>
      <c r="C13" t="inlineStr">
        <is>
          <t>USD</t>
        </is>
      </c>
      <c r="D13" t="inlineStr">
        <is>
          <t>2026-10-30</t>
        </is>
      </c>
      <c r="E13" t="inlineStr">
        <is>
          <t>third-party</t>
        </is>
      </c>
      <c r="F13" t="inlineStr"/>
    </row>
    <row r="14">
      <c r="A14" t="inlineStr">
        <is>
          <t>Stock close</t>
        </is>
      </c>
      <c r="B14" s="5" t="n">
        <v>20.18000030517578</v>
      </c>
      <c r="C14" t="inlineStr">
        <is>
          <t>USD</t>
        </is>
      </c>
      <c r="D14" t="inlineStr">
        <is>
          <t>2026-10-30</t>
        </is>
      </c>
      <c r="E14" t="inlineStr">
        <is>
          <t>third-party</t>
        </is>
      </c>
      <c r="F14" t="inlineStr"/>
    </row>
    <row r="15">
      <c r="A15" t="inlineStr">
        <is>
          <t>Premium, latest, full basis</t>
        </is>
      </c>
      <c r="B15" s="5" t="n">
        <v>0.837</v>
      </c>
      <c r="C15" t="inlineStr">
        <is>
          <t>x</t>
        </is>
      </c>
      <c r="D15" t="inlineStr">
        <is>
          <t>2026-10-30</t>
        </is>
      </c>
      <c r="E15" t="inlineStr">
        <is>
          <t>derived</t>
        </is>
      </c>
      <c r="F15" t="inlineStr">
        <is>
          <t>On 580,326,394 shares</t>
        </is>
      </c>
    </row>
    <row r="16">
      <c r="A16" t="inlineStr">
        <is>
          <t>Ether supply</t>
        </is>
      </c>
      <c r="B16" s="5" t="n">
        <v>122175846.0983915</v>
      </c>
      <c r="C16" t="inlineStr">
        <is>
          <t>ether</t>
        </is>
      </c>
      <c r="D16" t="inlineStr">
        <is>
          <t>2026-10-31</t>
        </is>
      </c>
      <c r="E16" t="inlineStr">
        <is>
          <t>third-party</t>
        </is>
      </c>
      <c r="F16" t="inlineStr">
        <is>
          <t>ultrasound.money</t>
        </is>
      </c>
    </row>
    <row r="17">
      <c r="A17" t="inlineStr">
        <is>
          <t>Self-set ceiling</t>
        </is>
      </c>
      <c r="B17" s="5" t="n">
        <v>5</v>
      </c>
      <c r="C17" t="inlineStr">
        <is>
          <t>percent of supply</t>
        </is>
      </c>
      <c r="D17" t="inlineStr">
        <is>
          <t>2026-10-07</t>
        </is>
      </c>
      <c r="E17" t="inlineStr">
        <is>
          <t>company-asserted</t>
        </is>
      </c>
      <c r="F17" t="inlineStr">
        <is>
          <t>Executive Chairman statement</t>
        </is>
      </c>
    </row>
    <row r="18">
      <c r="A18" t="inlineStr">
        <is>
          <t>BitMine weekly buying, October pace</t>
        </is>
      </c>
      <c r="B18" s="5" t="n">
        <v>30000000</v>
      </c>
      <c r="C18" t="inlineStr">
        <is>
          <t>USD a week</t>
        </is>
      </c>
      <c r="D18" t="inlineStr">
        <is>
          <t>2026-10-23</t>
        </is>
      </c>
      <c r="E18" t="inlineStr">
        <is>
          <t>press</t>
        </is>
      </c>
      <c r="F18" t="inlineStr">
        <is>
          <t>Bits and Bips</t>
        </is>
      </c>
    </row>
    <row r="19">
      <c r="A19" t="inlineStr">
        <is>
          <t>US spot ether fund selling, October pace</t>
        </is>
      </c>
      <c r="B19" s="5" t="n">
        <v>357000000</v>
      </c>
      <c r="C19" t="inlineStr">
        <is>
          <t>USD a week</t>
        </is>
      </c>
      <c r="D19" t="inlineStr">
        <is>
          <t>2026-10-23</t>
        </is>
      </c>
      <c r="E19" t="inlineStr">
        <is>
          <t>press</t>
        </is>
      </c>
      <c r="F19" t="inlineStr">
        <is>
          <t>Bits and Bips</t>
        </is>
      </c>
    </row>
    <row r="20">
      <c r="A20" t="inlineStr">
        <is>
          <t>Share-sale step</t>
        </is>
      </c>
      <c r="B20" s="5" t="n">
        <v>1000000000</v>
      </c>
      <c r="C20" t="inlineStr">
        <is>
          <t>USD</t>
        </is>
      </c>
      <c r="D20" t="inlineStr"/>
      <c r="E20" t="inlineStr">
        <is>
          <t>model</t>
        </is>
      </c>
      <c r="F20" t="inlineStr">
        <is>
          <t>About one month of the ATM pace in the nine months to May 31, 2026</t>
        </is>
      </c>
    </row>
    <row r="21">
      <c r="A21" t="inlineStr">
        <is>
          <t>Options count</t>
        </is>
      </c>
      <c r="B21" s="5" t="n">
        <v>359124</v>
      </c>
      <c r="C21" t="inlineStr">
        <is>
          <t>shares</t>
        </is>
      </c>
      <c r="D21" t="inlineStr">
        <is>
          <t>2026-05-31</t>
        </is>
      </c>
      <c r="E21" t="inlineStr">
        <is>
          <t>filing</t>
        </is>
      </c>
      <c r="F21" t="inlineStr">
        <is>
          <t>Weighted exercise $21.10</t>
        </is>
      </c>
    </row>
    <row r="22">
      <c r="A22" t="inlineStr">
        <is>
          <t>Options strike</t>
        </is>
      </c>
      <c r="B22" s="5" t="n">
        <v>21.1</v>
      </c>
      <c r="C22" t="inlineStr">
        <is>
          <t>USD</t>
        </is>
      </c>
      <c r="D22" t="inlineStr">
        <is>
          <t>2026-05-31</t>
        </is>
      </c>
      <c r="E22" t="inlineStr">
        <is>
          <t>filing</t>
        </is>
      </c>
      <c r="F22" t="inlineStr"/>
    </row>
    <row r="23">
      <c r="A23" t="inlineStr">
        <is>
          <t>CVI warrants count</t>
        </is>
      </c>
      <c r="B23" s="5" t="n">
        <v>10435430</v>
      </c>
      <c r="C23" t="inlineStr">
        <is>
          <t>shares</t>
        </is>
      </c>
      <c r="D23" t="inlineStr">
        <is>
          <t>2026-05-31</t>
        </is>
      </c>
      <c r="E23" t="inlineStr">
        <is>
          <t>filing</t>
        </is>
      </c>
      <c r="F23" t="inlineStr">
        <is>
          <t>Strike $87.50, expire March 22, 2027</t>
        </is>
      </c>
    </row>
    <row r="24">
      <c r="A24" t="inlineStr">
        <is>
          <t>CVI warrants strike</t>
        </is>
      </c>
      <c r="B24" s="5" t="n">
        <v>87.5</v>
      </c>
      <c r="C24" t="inlineStr">
        <is>
          <t>USD</t>
        </is>
      </c>
      <c r="D24" t="inlineStr">
        <is>
          <t>2026-05-31</t>
        </is>
      </c>
      <c r="E24" t="inlineStr">
        <is>
          <t>filing</t>
        </is>
      </c>
      <c r="F24" t="inlineStr"/>
    </row>
    <row r="25">
      <c r="A25" t="inlineStr">
        <is>
          <t>Performance RSUs</t>
        </is>
      </c>
      <c r="B25" s="5" t="n">
        <v>4500000</v>
      </c>
      <c r="C25" t="inlineStr">
        <is>
          <t>shares</t>
        </is>
      </c>
      <c r="D25" t="inlineStr">
        <is>
          <t>2026-05-31</t>
        </is>
      </c>
      <c r="E25" t="inlineStr">
        <is>
          <t>filing</t>
        </is>
      </c>
      <c r="F25" t="inlineStr">
        <is>
          <t>Counted at any price, no proceeds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14" customWidth="1" min="1" max="1"/>
    <col width="20" customWidth="1" min="2" max="2"/>
    <col width="16" customWidth="1" min="3" max="3"/>
    <col width="20" customWidth="1" min="4" max="4"/>
    <col width="16"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4" t="inlineStr">
        <is>
          <t>Value per share by ether price and premium</t>
        </is>
      </c>
    </row>
    <row r="2">
      <c r="A2" s="6" t="inlineStr">
        <is>
          <t>Net asset value = ether held x price + bitcoin held x bitcoin close + cash + stakes - preferred. Value per share = premium x NAV / share count. Diluted count adds performance RSUs always, and options and CVI warrants when the implied share price at a premium of 1.0 clears their strike.</t>
        </is>
      </c>
    </row>
    <row r="4">
      <c r="A4" s="4" t="inlineStr">
        <is>
          <t>Ether price</t>
        </is>
      </c>
      <c r="B4" s="4" t="inlineStr">
        <is>
          <t>Net asset value</t>
        </is>
      </c>
      <c r="C4" s="4" t="inlineStr">
        <is>
          <t>Ether per share</t>
        </is>
      </c>
      <c r="D4" s="4" t="inlineStr">
        <is>
          <t>Implied price at 1.0</t>
        </is>
      </c>
      <c r="E4" s="4" t="inlineStr">
        <is>
          <t>Diluted count</t>
        </is>
      </c>
      <c r="F4" s="4" t="inlineStr">
        <is>
          <t>Premium 0.8</t>
        </is>
      </c>
      <c r="G4" s="4" t="inlineStr">
        <is>
          <t>Premium 0.829</t>
        </is>
      </c>
      <c r="H4" s="4" t="inlineStr">
        <is>
          <t>Premium 0.837</t>
        </is>
      </c>
      <c r="I4" s="4" t="inlineStr">
        <is>
          <t>Premium 1.0</t>
        </is>
      </c>
      <c r="J4" s="4" t="inlineStr">
        <is>
          <t>Premium 1.5</t>
        </is>
      </c>
      <c r="K4" s="4" t="inlineStr">
        <is>
          <t>Premium 1.758</t>
        </is>
      </c>
      <c r="L4" s="4" t="inlineStr">
        <is>
          <t>Premium 2.5</t>
        </is>
      </c>
    </row>
    <row r="5">
      <c r="A5" s="5" t="n">
        <v>1500</v>
      </c>
      <c r="B5" s="7">
        <f>Inputs!$B$2*A5+Inputs!$B$6*Inputs!$B$13+Inputs!$B$5+Inputs!$B$7-Inputs!$B$8</f>
        <v/>
      </c>
      <c r="C5" s="7">
        <f>Inputs!$B$2*A5/Inputs!$B$11</f>
        <v/>
      </c>
      <c r="D5" s="7">
        <f>B5/Inputs!$B$11</f>
        <v/>
      </c>
      <c r="E5" s="7">
        <f>Inputs!$B$11+Inputs!$B$25+IF(D5&gt;Inputs!$B$22,Inputs!$B$21,0)+IF(D5&gt;Inputs!$B$24,Inputs!$B$23,0)</f>
        <v/>
      </c>
      <c r="F5" s="7">
        <f>0.8*(B5+IF(D5&gt;Inputs!$B$22,Inputs!$B$21*Inputs!$B$22,0)+IF(D5&gt;Inputs!$B$24,Inputs!$B$23*Inputs!$B$24,0))/E5</f>
        <v/>
      </c>
      <c r="G5" s="7">
        <f>0.829*(B5+IF(D5&gt;Inputs!$B$22,Inputs!$B$21*Inputs!$B$22,0)+IF(D5&gt;Inputs!$B$24,Inputs!$B$23*Inputs!$B$24,0))/E5</f>
        <v/>
      </c>
      <c r="H5" s="7">
        <f>0.837*(B5+IF(D5&gt;Inputs!$B$22,Inputs!$B$21*Inputs!$B$22,0)+IF(D5&gt;Inputs!$B$24,Inputs!$B$23*Inputs!$B$24,0))/E5</f>
        <v/>
      </c>
      <c r="I5" s="7">
        <f>1.0*(B5+IF(D5&gt;Inputs!$B$22,Inputs!$B$21*Inputs!$B$22,0)+IF(D5&gt;Inputs!$B$24,Inputs!$B$23*Inputs!$B$24,0))/E5</f>
        <v/>
      </c>
      <c r="J5" s="7">
        <f>1.5*(B5+IF(D5&gt;Inputs!$B$22,Inputs!$B$21*Inputs!$B$22,0)+IF(D5&gt;Inputs!$B$24,Inputs!$B$23*Inputs!$B$24,0))/E5</f>
        <v/>
      </c>
      <c r="K5" s="7">
        <f>1.758*(B5+IF(D5&gt;Inputs!$B$22,Inputs!$B$21*Inputs!$B$22,0)+IF(D5&gt;Inputs!$B$24,Inputs!$B$23*Inputs!$B$24,0))/E5</f>
        <v/>
      </c>
      <c r="L5" s="7">
        <f>2.5*(B5+IF(D5&gt;Inputs!$B$22,Inputs!$B$21*Inputs!$B$22,0)+IF(D5&gt;Inputs!$B$24,Inputs!$B$23*Inputs!$B$24,0))/E5</f>
        <v/>
      </c>
    </row>
    <row r="6">
      <c r="A6" s="5" t="n">
        <v>2241.05</v>
      </c>
      <c r="B6" s="7">
        <f>Inputs!$B$2*A6+Inputs!$B$6*Inputs!$B$13+Inputs!$B$5+Inputs!$B$7-Inputs!$B$8</f>
        <v/>
      </c>
      <c r="C6" s="7">
        <f>Inputs!$B$2*A6/Inputs!$B$11</f>
        <v/>
      </c>
      <c r="D6" s="7">
        <f>B6/Inputs!$B$11</f>
        <v/>
      </c>
      <c r="E6" s="7">
        <f>Inputs!$B$11+Inputs!$B$25+IF(D6&gt;Inputs!$B$22,Inputs!$B$21,0)+IF(D6&gt;Inputs!$B$24,Inputs!$B$23,0)</f>
        <v/>
      </c>
      <c r="F6" s="7">
        <f>0.8*(B6+IF(D6&gt;Inputs!$B$22,Inputs!$B$21*Inputs!$B$22,0)+IF(D6&gt;Inputs!$B$24,Inputs!$B$23*Inputs!$B$24,0))/E6</f>
        <v/>
      </c>
      <c r="G6" s="7">
        <f>0.829*(B6+IF(D6&gt;Inputs!$B$22,Inputs!$B$21*Inputs!$B$22,0)+IF(D6&gt;Inputs!$B$24,Inputs!$B$23*Inputs!$B$24,0))/E6</f>
        <v/>
      </c>
      <c r="H6" s="7">
        <f>0.837*(B6+IF(D6&gt;Inputs!$B$22,Inputs!$B$21*Inputs!$B$22,0)+IF(D6&gt;Inputs!$B$24,Inputs!$B$23*Inputs!$B$24,0))/E6</f>
        <v/>
      </c>
      <c r="I6" s="7">
        <f>1.0*(B6+IF(D6&gt;Inputs!$B$22,Inputs!$B$21*Inputs!$B$22,0)+IF(D6&gt;Inputs!$B$24,Inputs!$B$23*Inputs!$B$24,0))/E6</f>
        <v/>
      </c>
      <c r="J6" s="7">
        <f>1.5*(B6+IF(D6&gt;Inputs!$B$22,Inputs!$B$21*Inputs!$B$22,0)+IF(D6&gt;Inputs!$B$24,Inputs!$B$23*Inputs!$B$24,0))/E6</f>
        <v/>
      </c>
      <c r="K6" s="7">
        <f>1.758*(B6+IF(D6&gt;Inputs!$B$22,Inputs!$B$21*Inputs!$B$22,0)+IF(D6&gt;Inputs!$B$24,Inputs!$B$23*Inputs!$B$24,0))/E6</f>
        <v/>
      </c>
      <c r="L6" s="7">
        <f>2.5*(B6+IF(D6&gt;Inputs!$B$22,Inputs!$B$21*Inputs!$B$22,0)+IF(D6&gt;Inputs!$B$24,Inputs!$B$23*Inputs!$B$24,0))/E6</f>
        <v/>
      </c>
    </row>
    <row r="7">
      <c r="A7" s="5" t="n">
        <v>5000</v>
      </c>
      <c r="B7" s="7">
        <f>Inputs!$B$2*A7+Inputs!$B$6*Inputs!$B$13+Inputs!$B$5+Inputs!$B$7-Inputs!$B$8</f>
        <v/>
      </c>
      <c r="C7" s="7">
        <f>Inputs!$B$2*A7/Inputs!$B$11</f>
        <v/>
      </c>
      <c r="D7" s="7">
        <f>B7/Inputs!$B$11</f>
        <v/>
      </c>
      <c r="E7" s="7">
        <f>Inputs!$B$11+Inputs!$B$25+IF(D7&gt;Inputs!$B$22,Inputs!$B$21,0)+IF(D7&gt;Inputs!$B$24,Inputs!$B$23,0)</f>
        <v/>
      </c>
      <c r="F7" s="7">
        <f>0.8*(B7+IF(D7&gt;Inputs!$B$22,Inputs!$B$21*Inputs!$B$22,0)+IF(D7&gt;Inputs!$B$24,Inputs!$B$23*Inputs!$B$24,0))/E7</f>
        <v/>
      </c>
      <c r="G7" s="7">
        <f>0.829*(B7+IF(D7&gt;Inputs!$B$22,Inputs!$B$21*Inputs!$B$22,0)+IF(D7&gt;Inputs!$B$24,Inputs!$B$23*Inputs!$B$24,0))/E7</f>
        <v/>
      </c>
      <c r="H7" s="7">
        <f>0.837*(B7+IF(D7&gt;Inputs!$B$22,Inputs!$B$21*Inputs!$B$22,0)+IF(D7&gt;Inputs!$B$24,Inputs!$B$23*Inputs!$B$24,0))/E7</f>
        <v/>
      </c>
      <c r="I7" s="7">
        <f>1.0*(B7+IF(D7&gt;Inputs!$B$22,Inputs!$B$21*Inputs!$B$22,0)+IF(D7&gt;Inputs!$B$24,Inputs!$B$23*Inputs!$B$24,0))/E7</f>
        <v/>
      </c>
      <c r="J7" s="7">
        <f>1.5*(B7+IF(D7&gt;Inputs!$B$22,Inputs!$B$21*Inputs!$B$22,0)+IF(D7&gt;Inputs!$B$24,Inputs!$B$23*Inputs!$B$24,0))/E7</f>
        <v/>
      </c>
      <c r="K7" s="7">
        <f>1.758*(B7+IF(D7&gt;Inputs!$B$22,Inputs!$B$21*Inputs!$B$22,0)+IF(D7&gt;Inputs!$B$24,Inputs!$B$23*Inputs!$B$24,0))/E7</f>
        <v/>
      </c>
      <c r="L7" s="7">
        <f>2.5*(B7+IF(D7&gt;Inputs!$B$22,Inputs!$B$21*Inputs!$B$22,0)+IF(D7&gt;Inputs!$B$24,Inputs!$B$23*Inputs!$B$24,0))/E7</f>
        <v/>
      </c>
    </row>
    <row r="8">
      <c r="A8" s="5" t="n">
        <v>10000</v>
      </c>
      <c r="B8" s="7">
        <f>Inputs!$B$2*A8+Inputs!$B$6*Inputs!$B$13+Inputs!$B$5+Inputs!$B$7-Inputs!$B$8</f>
        <v/>
      </c>
      <c r="C8" s="7">
        <f>Inputs!$B$2*A8/Inputs!$B$11</f>
        <v/>
      </c>
      <c r="D8" s="7">
        <f>B8/Inputs!$B$11</f>
        <v/>
      </c>
      <c r="E8" s="7">
        <f>Inputs!$B$11+Inputs!$B$25+IF(D8&gt;Inputs!$B$22,Inputs!$B$21,0)+IF(D8&gt;Inputs!$B$24,Inputs!$B$23,0)</f>
        <v/>
      </c>
      <c r="F8" s="7">
        <f>0.8*(B8+IF(D8&gt;Inputs!$B$22,Inputs!$B$21*Inputs!$B$22,0)+IF(D8&gt;Inputs!$B$24,Inputs!$B$23*Inputs!$B$24,0))/E8</f>
        <v/>
      </c>
      <c r="G8" s="7">
        <f>0.829*(B8+IF(D8&gt;Inputs!$B$22,Inputs!$B$21*Inputs!$B$22,0)+IF(D8&gt;Inputs!$B$24,Inputs!$B$23*Inputs!$B$24,0))/E8</f>
        <v/>
      </c>
      <c r="H8" s="7">
        <f>0.837*(B8+IF(D8&gt;Inputs!$B$22,Inputs!$B$21*Inputs!$B$22,0)+IF(D8&gt;Inputs!$B$24,Inputs!$B$23*Inputs!$B$24,0))/E8</f>
        <v/>
      </c>
      <c r="I8" s="7">
        <f>1.0*(B8+IF(D8&gt;Inputs!$B$22,Inputs!$B$21*Inputs!$B$22,0)+IF(D8&gt;Inputs!$B$24,Inputs!$B$23*Inputs!$B$24,0))/E8</f>
        <v/>
      </c>
      <c r="J8" s="7">
        <f>1.5*(B8+IF(D8&gt;Inputs!$B$22,Inputs!$B$21*Inputs!$B$22,0)+IF(D8&gt;Inputs!$B$24,Inputs!$B$23*Inputs!$B$24,0))/E8</f>
        <v/>
      </c>
      <c r="K8" s="7">
        <f>1.758*(B8+IF(D8&gt;Inputs!$B$22,Inputs!$B$21*Inputs!$B$22,0)+IF(D8&gt;Inputs!$B$24,Inputs!$B$23*Inputs!$B$24,0))/E8</f>
        <v/>
      </c>
      <c r="L8" s="7">
        <f>2.5*(B8+IF(D8&gt;Inputs!$B$22,Inputs!$B$21*Inputs!$B$22,0)+IF(D8&gt;Inputs!$B$24,Inputs!$B$23*Inputs!$B$24,0))/E8</f>
        <v/>
      </c>
    </row>
    <row r="9">
      <c r="A9" s="5" t="n">
        <v>12000</v>
      </c>
      <c r="B9" s="7">
        <f>Inputs!$B$2*A9+Inputs!$B$6*Inputs!$B$13+Inputs!$B$5+Inputs!$B$7-Inputs!$B$8</f>
        <v/>
      </c>
      <c r="C9" s="7">
        <f>Inputs!$B$2*A9/Inputs!$B$11</f>
        <v/>
      </c>
      <c r="D9" s="7">
        <f>B9/Inputs!$B$11</f>
        <v/>
      </c>
      <c r="E9" s="7">
        <f>Inputs!$B$11+Inputs!$B$25+IF(D9&gt;Inputs!$B$22,Inputs!$B$21,0)+IF(D9&gt;Inputs!$B$24,Inputs!$B$23,0)</f>
        <v/>
      </c>
      <c r="F9" s="7">
        <f>0.8*(B9+IF(D9&gt;Inputs!$B$22,Inputs!$B$21*Inputs!$B$22,0)+IF(D9&gt;Inputs!$B$24,Inputs!$B$23*Inputs!$B$24,0))/E9</f>
        <v/>
      </c>
      <c r="G9" s="7">
        <f>0.829*(B9+IF(D9&gt;Inputs!$B$22,Inputs!$B$21*Inputs!$B$22,0)+IF(D9&gt;Inputs!$B$24,Inputs!$B$23*Inputs!$B$24,0))/E9</f>
        <v/>
      </c>
      <c r="H9" s="7">
        <f>0.837*(B9+IF(D9&gt;Inputs!$B$22,Inputs!$B$21*Inputs!$B$22,0)+IF(D9&gt;Inputs!$B$24,Inputs!$B$23*Inputs!$B$24,0))/E9</f>
        <v/>
      </c>
      <c r="I9" s="7">
        <f>1.0*(B9+IF(D9&gt;Inputs!$B$22,Inputs!$B$21*Inputs!$B$22,0)+IF(D9&gt;Inputs!$B$24,Inputs!$B$23*Inputs!$B$24,0))/E9</f>
        <v/>
      </c>
      <c r="J9" s="7">
        <f>1.5*(B9+IF(D9&gt;Inputs!$B$22,Inputs!$B$21*Inputs!$B$22,0)+IF(D9&gt;Inputs!$B$24,Inputs!$B$23*Inputs!$B$24,0))/E9</f>
        <v/>
      </c>
      <c r="K9" s="7">
        <f>1.758*(B9+IF(D9&gt;Inputs!$B$22,Inputs!$B$21*Inputs!$B$22,0)+IF(D9&gt;Inputs!$B$24,Inputs!$B$23*Inputs!$B$24,0))/E9</f>
        <v/>
      </c>
      <c r="L9" s="7">
        <f>2.5*(B9+IF(D9&gt;Inputs!$B$22,Inputs!$B$21*Inputs!$B$22,0)+IF(D9&gt;Inputs!$B$24,Inputs!$B$23*Inputs!$B$24,0))/E9</f>
        <v/>
      </c>
    </row>
    <row r="11">
      <c r="A11" s="6" t="inlineStr">
        <is>
          <t>Premium columns: 0.829 is the 2026 trough (July 13, 2026), 0.837 the latest (October 30, 2026), 1.758 the 2025 peak estimate. Report reference at $10,000 and a premium of 1.0 on 580,326,394 shares: $103.89 a diluted share.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8" customWidth="1" min="1" max="1"/>
    <col width="20" customWidth="1" min="2" max="2"/>
    <col width="70" customWidth="1" min="3" max="3"/>
  </cols>
  <sheetData>
    <row r="1">
      <c r="A1" s="4" t="inlineStr">
        <is>
          <t>Measure</t>
        </is>
      </c>
      <c r="B1" s="4" t="inlineStr">
        <is>
          <t>Value</t>
        </is>
      </c>
      <c r="C1" s="4" t="inlineStr">
        <is>
          <t>Formula in words</t>
        </is>
      </c>
    </row>
    <row r="2">
      <c r="A2" t="inlineStr">
        <is>
          <t>Ether staked</t>
        </is>
      </c>
      <c r="B2" s="7">
        <f>Inputs!$B$3</f>
        <v/>
      </c>
      <c r="C2" t="inlineStr">
        <is>
          <t>From Inputs</t>
        </is>
      </c>
    </row>
    <row r="3">
      <c r="A3" t="inlineStr">
        <is>
          <t>Yield, percent a year</t>
        </is>
      </c>
      <c r="B3" s="7">
        <f>Inputs!$B$4</f>
        <v/>
      </c>
      <c r="C3" t="inlineStr">
        <is>
          <t>Company 7-day yield</t>
        </is>
      </c>
    </row>
    <row r="4">
      <c r="A4" t="inlineStr">
        <is>
          <t>Ether added in a year</t>
        </is>
      </c>
      <c r="B4" s="7">
        <f>B2*((1+B3/100/52)^52-1)</f>
        <v/>
      </c>
      <c r="C4" t="inlineStr">
        <is>
          <t>Compounded over 52 weekly periods; the report prints 136,578</t>
        </is>
      </c>
    </row>
    <row r="5">
      <c r="A5" t="inlineStr">
        <is>
          <t>Ether count after one year</t>
        </is>
      </c>
      <c r="B5" s="7">
        <f>Inputs!$B$2+B4</f>
        <v/>
      </c>
      <c r="C5" t="inlineStr">
        <is>
          <t>Unstaked ether earns nothing</t>
        </is>
      </c>
    </row>
    <row r="6">
      <c r="A6" t="inlineStr">
        <is>
          <t>Scenario ether price</t>
        </is>
      </c>
      <c r="B6" s="5" t="n">
        <v>10000</v>
      </c>
      <c r="C6" t="inlineStr">
        <is>
          <t>Change me</t>
        </is>
      </c>
    </row>
    <row r="7">
      <c r="A7" t="inlineStr">
        <is>
          <t>Premium</t>
        </is>
      </c>
      <c r="B7" s="5" t="n">
        <v>1</v>
      </c>
      <c r="C7" t="inlineStr">
        <is>
          <t>Change me</t>
        </is>
      </c>
    </row>
    <row r="8">
      <c r="A8" t="inlineStr">
        <is>
          <t>Net asset value at the scenario price</t>
        </is>
      </c>
      <c r="B8" s="7">
        <f>Inputs!$B$2*B6+Inputs!$B$6*Inputs!$B$13+Inputs!$B$5+Inputs!$B$7-Inputs!$B$8</f>
        <v/>
      </c>
      <c r="C8" t="inlineStr">
        <is>
          <t>Same arithmetic as the Scenario grid</t>
        </is>
      </c>
    </row>
    <row r="9">
      <c r="A9" t="inlineStr">
        <is>
          <t>Diluted count at that price</t>
        </is>
      </c>
      <c r="B9" s="7">
        <f>Inputs!$B$11+Inputs!$B$25+IF(B8/Inputs!$B$11&gt;Inputs!$B$22,Inputs!$B$21,0)+IF(B8/Inputs!$B$11&gt;Inputs!$B$24,Inputs!$B$23,0)</f>
        <v/>
      </c>
      <c r="C9" t="inlineStr">
        <is>
          <t>One-pass test against the implied price at a premium of 1.0</t>
        </is>
      </c>
    </row>
    <row r="10">
      <c r="A10" t="inlineStr">
        <is>
          <t>Value of the year of staking per diluted share</t>
        </is>
      </c>
      <c r="B10" s="7">
        <f>B4*B6*B7/B9</f>
        <v/>
      </c>
      <c r="C10" t="inlineStr">
        <is>
          <t>The report prints $2.29 at $10,000 and 1.0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10" customWidth="1" min="1" max="1"/>
    <col width="16" customWidth="1" min="2" max="2"/>
    <col width="16" customWidth="1" min="3" max="3"/>
    <col width="20" customWidth="1" min="4" max="4"/>
    <col width="20" customWidth="1" min="5" max="5"/>
    <col width="16" customWidth="1" min="6" max="6"/>
    <col width="16" customWidth="1" min="7" max="7"/>
    <col width="18" customWidth="1" min="8" max="8"/>
    <col width="18" customWidth="1" min="9" max="9"/>
  </cols>
  <sheetData>
    <row r="1">
      <c r="A1" s="4" t="inlineStr">
        <is>
          <t>Five share sales of one step each at a constant premium and ether price</t>
        </is>
      </c>
    </row>
    <row r="2">
      <c r="A2" t="inlineStr">
        <is>
          <t>Premium</t>
        </is>
      </c>
      <c r="B2" s="5" t="n">
        <v>0.837</v>
      </c>
    </row>
    <row r="3">
      <c r="A3" t="inlineStr">
        <is>
          <t>Ether price</t>
        </is>
      </c>
      <c r="B3" s="5" t="n">
        <v>2241.05</v>
      </c>
    </row>
    <row r="4">
      <c r="A4" t="inlineStr">
        <is>
          <t>Step size, USD</t>
        </is>
      </c>
      <c r="B4" s="7">
        <f>Inputs!$B$20</f>
        <v/>
      </c>
    </row>
    <row r="6">
      <c r="A6" s="4" t="inlineStr">
        <is>
          <t>Step</t>
        </is>
      </c>
      <c r="B6" s="4" t="inlineStr">
        <is>
          <t>Ether held</t>
        </is>
      </c>
      <c r="C6" s="4" t="inlineStr">
        <is>
          <t>Shares</t>
        </is>
      </c>
      <c r="D6" s="4" t="inlineStr">
        <is>
          <t>NAV</t>
        </is>
      </c>
      <c r="E6" s="4" t="inlineStr">
        <is>
          <t>Implied share price</t>
        </is>
      </c>
      <c r="F6" s="4" t="inlineStr">
        <is>
          <t>Shares issued</t>
        </is>
      </c>
      <c r="G6" s="4" t="inlineStr">
        <is>
          <t>Ether bought</t>
        </is>
      </c>
      <c r="H6" s="4" t="inlineStr">
        <is>
          <t>Ether per share</t>
        </is>
      </c>
      <c r="I6" s="4" t="inlineStr">
        <is>
          <t>Change from start</t>
        </is>
      </c>
    </row>
    <row r="7">
      <c r="A7" t="n">
        <v>0</v>
      </c>
      <c r="B7" s="7">
        <f>Inputs!$B$2</f>
        <v/>
      </c>
      <c r="C7" s="7">
        <f>Inputs!$B$11</f>
        <v/>
      </c>
      <c r="D7" s="7">
        <f>B7*$B$3+Inputs!$B$6*Inputs!$B$13+Inputs!$B$5+Inputs!$B$7-Inputs!$B$8</f>
        <v/>
      </c>
      <c r="E7" s="7">
        <f>$B$2*D7/C7</f>
        <v/>
      </c>
      <c r="F7" s="7" t="n">
        <v>0</v>
      </c>
      <c r="G7" s="7" t="n">
        <v>0</v>
      </c>
      <c r="H7" s="7">
        <f>B7/C7</f>
        <v/>
      </c>
      <c r="I7" s="7" t="n">
        <v>0</v>
      </c>
    </row>
    <row r="8">
      <c r="A8" t="n">
        <v>1</v>
      </c>
      <c r="B8" s="7">
        <f>B7+G8</f>
        <v/>
      </c>
      <c r="C8" s="7">
        <f>C7+F8</f>
        <v/>
      </c>
      <c r="D8" s="7">
        <f>B8*$B$3+Inputs!$B$6*Inputs!$B$13+Inputs!$B$5+Inputs!$B$7-Inputs!$B$8</f>
        <v/>
      </c>
      <c r="E8" s="7">
        <f>$B$2*D8/C8</f>
        <v/>
      </c>
      <c r="F8" s="7">
        <f>$B$4/E7</f>
        <v/>
      </c>
      <c r="G8" s="7">
        <f>$B$4/$B$3</f>
        <v/>
      </c>
      <c r="H8" s="7">
        <f>B8/C8</f>
        <v/>
      </c>
      <c r="I8" s="7">
        <f>H8/$H$7-1</f>
        <v/>
      </c>
    </row>
    <row r="9">
      <c r="A9" t="n">
        <v>2</v>
      </c>
      <c r="B9" s="7">
        <f>B8+G9</f>
        <v/>
      </c>
      <c r="C9" s="7">
        <f>C8+F9</f>
        <v/>
      </c>
      <c r="D9" s="7">
        <f>B9*$B$3+Inputs!$B$6*Inputs!$B$13+Inputs!$B$5+Inputs!$B$7-Inputs!$B$8</f>
        <v/>
      </c>
      <c r="E9" s="7">
        <f>$B$2*D9/C9</f>
        <v/>
      </c>
      <c r="F9" s="7">
        <f>$B$4/E8</f>
        <v/>
      </c>
      <c r="G9" s="7">
        <f>$B$4/$B$3</f>
        <v/>
      </c>
      <c r="H9" s="7">
        <f>B9/C9</f>
        <v/>
      </c>
      <c r="I9" s="7">
        <f>H9/$H$7-1</f>
        <v/>
      </c>
    </row>
    <row r="10">
      <c r="A10" t="n">
        <v>3</v>
      </c>
      <c r="B10" s="7">
        <f>B9+G10</f>
        <v/>
      </c>
      <c r="C10" s="7">
        <f>C9+F10</f>
        <v/>
      </c>
      <c r="D10" s="7">
        <f>B10*$B$3+Inputs!$B$6*Inputs!$B$13+Inputs!$B$5+Inputs!$B$7-Inputs!$B$8</f>
        <v/>
      </c>
      <c r="E10" s="7">
        <f>$B$2*D10/C10</f>
        <v/>
      </c>
      <c r="F10" s="7">
        <f>$B$4/E9</f>
        <v/>
      </c>
      <c r="G10" s="7">
        <f>$B$4/$B$3</f>
        <v/>
      </c>
      <c r="H10" s="7">
        <f>B10/C10</f>
        <v/>
      </c>
      <c r="I10" s="7">
        <f>H10/$H$7-1</f>
        <v/>
      </c>
    </row>
    <row r="11">
      <c r="A11" t="n">
        <v>4</v>
      </c>
      <c r="B11" s="7">
        <f>B10+G11</f>
        <v/>
      </c>
      <c r="C11" s="7">
        <f>C10+F11</f>
        <v/>
      </c>
      <c r="D11" s="7">
        <f>B11*$B$3+Inputs!$B$6*Inputs!$B$13+Inputs!$B$5+Inputs!$B$7-Inputs!$B$8</f>
        <v/>
      </c>
      <c r="E11" s="7">
        <f>$B$2*D11/C11</f>
        <v/>
      </c>
      <c r="F11" s="7">
        <f>$B$4/E10</f>
        <v/>
      </c>
      <c r="G11" s="7">
        <f>$B$4/$B$3</f>
        <v/>
      </c>
      <c r="H11" s="7">
        <f>B11/C11</f>
        <v/>
      </c>
      <c r="I11" s="7">
        <f>H11/$H$7-1</f>
        <v/>
      </c>
    </row>
    <row r="12">
      <c r="A12" t="n">
        <v>5</v>
      </c>
      <c r="B12" s="7">
        <f>B11+G12</f>
        <v/>
      </c>
      <c r="C12" s="7">
        <f>C11+F12</f>
        <v/>
      </c>
      <c r="D12" s="7">
        <f>B12*$B$3+Inputs!$B$6*Inputs!$B$13+Inputs!$B$5+Inputs!$B$7-Inputs!$B$8</f>
        <v/>
      </c>
      <c r="E12" s="7">
        <f>$B$2*D12/C12</f>
        <v/>
      </c>
      <c r="F12" s="7">
        <f>$B$4/E11</f>
        <v/>
      </c>
      <c r="G12" s="7">
        <f>$B$4/$B$3</f>
        <v/>
      </c>
      <c r="H12" s="7">
        <f>B12/C12</f>
        <v/>
      </c>
      <c r="I12" s="7">
        <f>H12/$H$7-1</f>
        <v/>
      </c>
    </row>
    <row r="14">
      <c r="A14" s="6" t="inlineStr">
        <is>
          <t>The report prints minus 4.77 percent after five $1 billion sales at the October 30, 2026 close and premium, and plus 0.86 percent at a premium of 1.0. Read the Change column on row 12.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2" customWidth="1" min="1" max="1"/>
    <col width="20" customWidth="1" min="2" max="2"/>
    <col width="60" customWidth="1" min="3" max="3"/>
  </cols>
  <sheetData>
    <row r="1">
      <c r="A1" s="4" t="inlineStr">
        <is>
          <t>Measure</t>
        </is>
      </c>
      <c r="B1" s="4" t="inlineStr">
        <is>
          <t>Value</t>
        </is>
      </c>
      <c r="C1" s="4" t="inlineStr">
        <is>
          <t>Formula in words</t>
        </is>
      </c>
    </row>
    <row r="2">
      <c r="A2" t="inlineStr">
        <is>
          <t>Share of supply held</t>
        </is>
      </c>
      <c r="B2" s="7">
        <f>Inputs!$B$2/Inputs!$B$16*100</f>
        <v/>
      </c>
      <c r="C2" t="inlineStr">
        <is>
          <t>Percent; the report prints 4.953</t>
        </is>
      </c>
    </row>
    <row r="3">
      <c r="A3" t="inlineStr">
        <is>
          <t>Room under the ceiling, ether</t>
        </is>
      </c>
      <c r="B3" s="7">
        <f>Inputs!$B$17/100*Inputs!$B$16-Inputs!$B$2</f>
        <v/>
      </c>
      <c r="C3" t="inlineStr">
        <is>
          <t>The report prints about 56,900</t>
        </is>
      </c>
    </row>
    <row r="4">
      <c r="A4" t="inlineStr">
        <is>
          <t>Room under the ceiling, USD</t>
        </is>
      </c>
      <c r="B4" s="7">
        <f>B3*Inputs!$B$12</f>
        <v/>
      </c>
      <c r="C4" t="inlineStr">
        <is>
          <t>At the ether close; the report prints about $127 million</t>
        </is>
      </c>
    </row>
    <row r="5">
      <c r="A5" t="inlineStr">
        <is>
          <t>Weeks of buying at the October pace</t>
        </is>
      </c>
      <c r="B5" s="7">
        <f>B4/Inputs!$B$18</f>
        <v/>
      </c>
      <c r="C5" t="inlineStr">
        <is>
          <t>The report prints about four weeks</t>
        </is>
      </c>
    </row>
    <row r="6">
      <c r="A6" t="inlineStr">
        <is>
          <t>Fund selling for every dollar BitMine buys</t>
        </is>
      </c>
      <c r="B6" s="7">
        <f>Inputs!$B$19/Inputs!$B$18</f>
        <v/>
      </c>
      <c r="C6" t="inlineStr">
        <is>
          <t>The report prints about twelve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2" customWidth="1" min="2" max="2"/>
    <col width="6" customWidth="1" min="3" max="3"/>
    <col width="70" customWidth="1" min="4" max="4"/>
    <col width="14" customWidth="1" min="5" max="5"/>
    <col width="10" customWidth="1" min="6" max="6"/>
    <col width="24" customWidth="1" min="7" max="7"/>
    <col width="18" customWidth="1" min="8" max="8"/>
    <col width="12" customWidth="1" min="9" max="9"/>
    <col width="10" customWidth="1" min="10" max="10"/>
    <col width="24" customWidth="1" min="11" max="11"/>
    <col width="22" customWidth="1" min="12" max="12"/>
    <col width="8" customWidth="1" min="13" max="13"/>
    <col width="50" customWidth="1" min="14" max="14"/>
  </cols>
  <sheetData>
    <row r="1">
      <c r="A1" s="4" t="inlineStr">
        <is>
          <t>Id</t>
        </is>
      </c>
      <c r="B1" s="4" t="inlineStr">
        <is>
          <t>Kind</t>
        </is>
      </c>
      <c r="C1" s="4" t="inlineStr">
        <is>
          <t>Gap</t>
        </is>
      </c>
      <c r="D1" s="4" t="inlineStr">
        <is>
          <t>Condition</t>
        </is>
      </c>
      <c r="E1" s="4" t="inlineStr">
        <is>
          <t>Threshold</t>
        </is>
      </c>
      <c r="F1" s="4" t="inlineStr">
        <is>
          <t>Direction</t>
        </is>
      </c>
      <c r="G1" s="4" t="inlineStr">
        <is>
          <t>Unit</t>
        </is>
      </c>
      <c r="H1" s="4" t="inlineStr">
        <is>
          <t>Latest reading</t>
        </is>
      </c>
      <c r="I1" s="4" t="inlineStr">
        <is>
          <t>Reading as of</t>
        </is>
      </c>
      <c r="J1" s="4" t="inlineStr">
        <is>
          <t>Tripped</t>
        </is>
      </c>
      <c r="K1" s="4" t="inlineStr">
        <is>
          <t>Cadence</t>
        </is>
      </c>
      <c r="L1" s="4" t="inlineStr">
        <is>
          <t>Reading class</t>
        </is>
      </c>
      <c r="M1" s="4" t="inlineStr">
        <is>
          <t>Refresh</t>
        </is>
      </c>
      <c r="N1" s="4" t="inlineStr">
        <is>
          <t>Query</t>
        </is>
      </c>
    </row>
    <row r="2">
      <c r="A2" t="inlineStr">
        <is>
          <t>gap-1-fees-pay-the-holder</t>
        </is>
      </c>
      <c r="B2" t="inlineStr">
        <is>
          <t>gap</t>
        </is>
      </c>
      <c r="C2" t="inlineStr">
        <is>
          <t>g1</t>
        </is>
      </c>
      <c r="D2" t="inlineStr">
        <is>
          <t>Fees destroy more ether than issuance creates for 90 days, so supply falls; on 2026-10-31 the 30-day burn ran at 39,148 ether a year against 1,088,041 issued and supply grew 0.87 percent a year.</t>
        </is>
      </c>
      <c r="E2" t="n">
        <v>0</v>
      </c>
      <c r="F2" t="inlineStr">
        <is>
          <t>down</t>
        </is>
      </c>
      <c r="G2" t="inlineStr">
        <is>
          <t>ether, 90-day change in supply</t>
        </is>
      </c>
      <c r="H2" s="5" t="n">
        <v>260549.544528</v>
      </c>
      <c r="I2" t="inlineStr">
        <is>
          <t>2026-10-31</t>
        </is>
      </c>
      <c r="J2" s="7">
        <f>IF(F2="down",H2&lt;=E2,H2&gt;=E2)</f>
        <v/>
      </c>
      <c r="K2" t="inlineStr">
        <is>
          <t>weekly</t>
        </is>
      </c>
      <c r="L2" t="inlineStr">
        <is>
          <t>third-party</t>
        </is>
      </c>
      <c r="M2" t="inlineStr">
        <is>
          <t>auto</t>
        </is>
      </c>
      <c r="N2" t="inlineStr">
        <is>
          <t>GET https://ultrasound.money/api/v2/fees/supply-over-time ; value = supply on the latest day minus supply 90 days earlier, in ether; tripped when the value is below zero</t>
        </is>
      </c>
    </row>
    <row r="3">
      <c r="A3" t="inlineStr">
        <is>
          <t>gap-2-roadmap-date-and-flows</t>
        </is>
      </c>
      <c r="B3" t="inlineStr">
        <is>
          <t>gap</t>
        </is>
      </c>
      <c r="C3" t="inlineStr">
        <is>
          <t>g2</t>
        </is>
      </c>
      <c r="D3" t="inlineStr">
        <is>
          <t>A core developer call on or after 2026-11-05 sets a Glamsterdam mainnet date; the first full month of ether fund flows after that date is then read beside it. On 2026-10-31 the upgrade was 123 days past its first-half 2026 window with no date.</t>
        </is>
      </c>
      <c r="E3" t="inlineStr">
        <is>
          <t>a stated mainnet date</t>
        </is>
      </c>
      <c r="F3" t="inlineStr">
        <is>
          <t>event</t>
        </is>
      </c>
      <c r="G3" t="inlineStr">
        <is>
          <t>date</t>
        </is>
      </c>
      <c r="H3" s="5" t="inlineStr">
        <is>
          <t>no mainnet date; Hoodi testnet fork postponed 2026-10-22; mainnet December 2026 at the earliest</t>
        </is>
      </c>
      <c r="I3" t="inlineStr">
        <is>
          <t>2026-10-31</t>
        </is>
      </c>
      <c r="J3" s="7" t="inlineStr">
        <is>
          <t>hand read</t>
        </is>
      </c>
      <c r="K3" t="inlineStr">
        <is>
          <t>every two weeks, after each core developer call</t>
        </is>
      </c>
      <c r="L3" t="inlineStr">
        <is>
          <t>governance record</t>
        </is>
      </c>
      <c r="M3" t="inlineStr">
        <is>
          <t>manual</t>
        </is>
      </c>
      <c r="N3" t="inlineStr">
        <is>
          <t>Hand read of the next ACDE call notes at https://github.com/ethereum/pm/issues after each call; tripped when the notes state a mainnet activation date for Glamsterdam</t>
        </is>
      </c>
    </row>
    <row r="4">
      <c r="A4" t="inlineStr">
        <is>
          <t>gap-3-2027-event-names-mainnet</t>
        </is>
      </c>
      <c r="B4" t="inlineStr">
        <is>
          <t>gap</t>
        </is>
      </c>
      <c r="C4" t="inlineStr">
        <is>
          <t>g3</t>
        </is>
      </c>
      <c r="D4" t="inlineStr">
        <is>
          <t>A dated 2027 launch names Ethereum mainnet with a public figure: the 21-bank stablecoin, a tokenized-stock venue notice, a DTCC network addition, or JPMorgan disclosing more than $1 billion of deposit tokens on mainnet. On 2026-10-31 a logged search found none.</t>
        </is>
      </c>
      <c r="E4" t="inlineStr">
        <is>
          <t>one dated 2027 launch naming Ethereum mainnet</t>
        </is>
      </c>
      <c r="F4" t="inlineStr">
        <is>
          <t>event</t>
        </is>
      </c>
      <c r="G4" t="inlineStr">
        <is>
          <t>count of launches</t>
        </is>
      </c>
      <c r="H4" s="5" t="n">
        <v>0</v>
      </c>
      <c r="I4" t="inlineStr">
        <is>
          <t>2026-10-31</t>
        </is>
      </c>
      <c r="J4" s="7" t="inlineStr">
        <is>
          <t>hand read</t>
        </is>
      </c>
      <c r="K4" t="inlineStr">
        <is>
          <t>monthly</t>
        </is>
      </c>
      <c r="L4" t="inlineStr">
        <is>
          <t>absence, logged search</t>
        </is>
      </c>
      <c r="M4" t="inlineStr">
        <is>
          <t>manual</t>
        </is>
      </c>
      <c r="N4" t="inlineStr">
        <is>
          <t>Hand read of https://www.sec.gov/about/divisions-offices/division-trading-markets/innovation-exemption , https://www.dtcc.com/press-releases , the consortium's launch release and https://www.jpmorgan.com/payments/newsroom ; tripped when one names Ethereum mainnet with a dollar or count figure</t>
        </is>
      </c>
    </row>
    <row r="5">
      <c r="A5" t="inlineStr">
        <is>
          <t>gap-4-replacement-buyer</t>
        </is>
      </c>
      <c r="B5" t="inlineStr">
        <is>
          <t>gap</t>
        </is>
      </c>
      <c r="C5" t="inlineStr">
        <is>
          <t>g4</t>
        </is>
      </c>
      <c r="D5" t="inlineStr">
        <is>
          <t>Ether funds post a calendar month of net inflow, or public-company ether keeps rising for 30 days after BitMine's weekly adds stop. In the month to 2026-10-30 the funds lost $1,607.2 million and BitMine added 10,452 ether in its last reported week.</t>
        </is>
      </c>
      <c r="E5" t="n">
        <v>0</v>
      </c>
      <c r="F5" t="inlineStr">
        <is>
          <t>up</t>
        </is>
      </c>
      <c r="G5" t="inlineStr">
        <is>
          <t>USD, latest completed month</t>
        </is>
      </c>
      <c r="H5" s="5" t="n">
        <v>-1607200000</v>
      </c>
      <c r="I5" t="inlineStr">
        <is>
          <t>2026-10-30</t>
        </is>
      </c>
      <c r="J5" s="7">
        <f>IF(F5="down",H5&lt;=E5,H5&gt;=E5)</f>
        <v/>
      </c>
      <c r="K5" t="inlineStr">
        <is>
          <t>monthly, after month end</t>
        </is>
      </c>
      <c r="L5" t="inlineStr">
        <is>
          <t>third-party</t>
        </is>
      </c>
      <c r="M5" t="inlineStr">
        <is>
          <t>auto</t>
        </is>
      </c>
      <c r="N5" t="inlineStr">
        <is>
          <t>GET https://farside.co.uk/ethereum-etf-flow-all-data/ ; value = sum of daily flows in the latest completed calendar month, USD; tripped when the value is above zero. The treasury rows below carry the second route.</t>
        </is>
      </c>
    </row>
    <row r="6">
      <c r="A6" t="inlineStr">
        <is>
          <t>gap-5-ether-trades-on-its-own-facts</t>
        </is>
      </c>
      <c r="B6" t="inlineStr">
        <is>
          <t>gap</t>
        </is>
      </c>
      <c r="C6" t="inlineStr">
        <is>
          <t>g5</t>
        </is>
      </c>
      <c r="D6" t="inlineStr">
        <is>
          <t>The 90-day correlation of ether's daily returns to bitcoin's falls below 0.77 while the ether-to-bitcoin price ratio rises; on 2026-10-31 the correlation read 0.893 and the ratio 0.02904.</t>
        </is>
      </c>
      <c r="E6" t="n">
        <v>0.77</v>
      </c>
      <c r="F6" t="inlineStr">
        <is>
          <t>down</t>
        </is>
      </c>
      <c r="G6" t="inlineStr">
        <is>
          <t>correlation, 90 daily returns</t>
        </is>
      </c>
      <c r="H6" s="5" t="n">
        <v>0.893064</v>
      </c>
      <c r="I6" t="inlineStr">
        <is>
          <t>2026-10-31</t>
        </is>
      </c>
      <c r="J6" s="7">
        <f>IF(F6="down",H6&lt;=E6,H6&gt;=E6)</f>
        <v/>
      </c>
      <c r="K6" t="inlineStr">
        <is>
          <t>weekly</t>
        </is>
      </c>
      <c r="L6" t="inlineStr">
        <is>
          <t>third-party</t>
        </is>
      </c>
      <c r="M6" t="inlineStr">
        <is>
          <t>auto</t>
        </is>
      </c>
      <c r="N6" t="inlineStr">
        <is>
          <t>GET https://query1.finance.yahoo.com/v8/finance/chart/ETH-USD and /BTC-USD ; value = Pearson correlation of the last 90 daily log returns; tripped when the value is below 0.77 and the ratio on the latest day is above 0.02904</t>
        </is>
      </c>
    </row>
    <row r="7">
      <c r="A7" t="inlineStr">
        <is>
          <t>claim-1-wall-street-on-the-base-layer</t>
        </is>
      </c>
      <c r="B7" t="inlineStr">
        <is>
          <t>thesis</t>
        </is>
      </c>
      <c r="C7" t="inlineStr">
        <is>
          <t>g3</t>
        </is>
      </c>
      <c r="D7" t="inlineStr">
        <is>
          <t>A second Wall Street bank follows JPMorgan with a deposit token or tokenized fund on Ethereum mainnet, or DTCC names Ethereum mainnet among the networks it adds. On 2026-10-31 the verified base-layer record from a Wall Street name was one bank: JPM Coin (2026-10-19) and JLTXX (2026-05-13).</t>
        </is>
      </c>
      <c r="E7" t="inlineStr">
        <is>
          <t>two Wall Street banks on mainnet, or DTCC names mainnet</t>
        </is>
      </c>
      <c r="F7" t="inlineStr">
        <is>
          <t>event</t>
        </is>
      </c>
      <c r="G7" t="inlineStr">
        <is>
          <t>count of banks</t>
        </is>
      </c>
      <c r="H7" s="5" t="n">
        <v>1</v>
      </c>
      <c r="I7" t="inlineStr">
        <is>
          <t>2026-10-31</t>
        </is>
      </c>
      <c r="J7" s="7" t="inlineStr">
        <is>
          <t>hand read</t>
        </is>
      </c>
      <c r="K7" t="inlineStr">
        <is>
          <t>monthly</t>
        </is>
      </c>
      <c r="L7" t="inlineStr">
        <is>
          <t>company, primary read</t>
        </is>
      </c>
      <c r="M7" t="inlineStr">
        <is>
          <t>manual</t>
        </is>
      </c>
      <c r="N7" t="inlineStr">
        <is>
          <t>Hand read of bank newsrooms and https://www.dtcc.com/press-releases ; tripped when a second bank's mainnet deployment or DTCC's mainnet addition is published with a date</t>
        </is>
      </c>
    </row>
    <row r="8">
      <c r="A8" t="inlineStr">
        <is>
          <t>claim-2-2027-visible-on-ethereum</t>
        </is>
      </c>
      <c r="B8" t="inlineStr">
        <is>
          <t>thesis</t>
        </is>
      </c>
      <c r="C8" t="inlineStr">
        <is>
          <t>g2</t>
        </is>
      </c>
      <c r="D8" t="inlineStr">
        <is>
          <t>Glamsterdam activates on mainnet, or a dated 2027 adoption event names Ethereum mainnet. On 2026-10-31 every dated 2027 event was a law, a bank product or a venue approval, and none named the base layer.</t>
        </is>
      </c>
      <c r="E8" t="inlineStr">
        <is>
          <t>mainnet activation or one named 2027 event</t>
        </is>
      </c>
      <c r="F8" t="inlineStr">
        <is>
          <t>event</t>
        </is>
      </c>
      <c r="G8" t="inlineStr">
        <is>
          <t>count</t>
        </is>
      </c>
      <c r="H8" s="5" t="n">
        <v>0</v>
      </c>
      <c r="I8" t="inlineStr">
        <is>
          <t>2026-10-31</t>
        </is>
      </c>
      <c r="J8" s="7" t="inlineStr">
        <is>
          <t>hand read</t>
        </is>
      </c>
      <c r="K8" t="inlineStr">
        <is>
          <t>every two weeks</t>
        </is>
      </c>
      <c r="L8" t="inlineStr">
        <is>
          <t>governance record; absence, logged search</t>
        </is>
      </c>
      <c r="M8" t="inlineStr">
        <is>
          <t>manual</t>
        </is>
      </c>
      <c r="N8" t="inlineStr">
        <is>
          <t>Hand read of https://blog.ethereum.org and the ACDE call notes; tripped when Glamsterdam activates on mainnet or a 2027 adoption event names mainnet</t>
        </is>
      </c>
    </row>
    <row r="9">
      <c r="A9" t="inlineStr">
        <is>
          <t>claim-3-new-high-before-the-scenario</t>
        </is>
      </c>
      <c r="B9" t="inlineStr">
        <is>
          <t>thesis</t>
        </is>
      </c>
      <c r="C9" t="inlineStr">
        <is>
          <t>g5</t>
        </is>
      </c>
      <c r="D9" t="inlineStr">
        <is>
          <t>Ether closes above $4,831.35, its high close of 2025-08-22; the $10,000 to $12,000 figure is a scenario input and assumes a new high before the scenario starts. Ether closed at $2,241.05 on 2026-10-30, 53.61 percent below the high.</t>
        </is>
      </c>
      <c r="E9" t="n">
        <v>4831.35</v>
      </c>
      <c r="F9" t="inlineStr">
        <is>
          <t>up</t>
        </is>
      </c>
      <c r="G9" t="inlineStr">
        <is>
          <t>USD, daily close</t>
        </is>
      </c>
      <c r="H9" s="5" t="n">
        <v>2241.05</v>
      </c>
      <c r="I9" t="inlineStr">
        <is>
          <t>2026-10-30</t>
        </is>
      </c>
      <c r="J9" s="7">
        <f>IF(F9="down",H9&lt;=E9,H9&gt;=E9)</f>
        <v/>
      </c>
      <c r="K9" t="inlineStr">
        <is>
          <t>daily</t>
        </is>
      </c>
      <c r="L9" t="inlineStr">
        <is>
          <t>third-party</t>
        </is>
      </c>
      <c r="M9" t="inlineStr">
        <is>
          <t>auto</t>
        </is>
      </c>
      <c r="N9" t="inlineStr">
        <is>
          <t>GET https://query1.finance.yahoo.com/v8/finance/chart/ETH-USD ; value = latest completed daily close, USD; tripped when the value is above 4831.35</t>
        </is>
      </c>
    </row>
    <row r="10">
      <c r="A10" t="inlineStr">
        <is>
          <t>claim-4-bitmine-share-count-filed</t>
        </is>
      </c>
      <c r="B10" t="inlineStr">
        <is>
          <t>thesis</t>
        </is>
      </c>
      <c r="C10" t="inlineStr">
        <is>
          <t>g4</t>
        </is>
      </c>
      <c r="D10" t="inlineStr">
        <is>
          <t>BitMine files a document that states a common share count dated after 2026-07-09: an annual report, a late notice or a quarterly report. At 2026-10-31 08:44 UTC no annual report and no late notice were on EDGAR, and the per-share arithmetic prints on two share bases (603,226,394 and 580,326,394).</t>
        </is>
      </c>
      <c r="E10" t="n">
        <v>1</v>
      </c>
      <c r="F10" t="inlineStr">
        <is>
          <t>up</t>
        </is>
      </c>
      <c r="G10" t="inlineStr">
        <is>
          <t>count of filings</t>
        </is>
      </c>
      <c r="H10" s="5" t="n">
        <v>0</v>
      </c>
      <c r="I10" t="inlineStr">
        <is>
          <t>2026-10-31 12:02 UTC</t>
        </is>
      </c>
      <c r="J10" s="7">
        <f>IF(F10="down",H10&lt;=E10,H10&gt;=E10)</f>
        <v/>
      </c>
      <c r="K10" t="inlineStr">
        <is>
          <t>daily until the filing lands</t>
        </is>
      </c>
      <c r="L10" t="inlineStr">
        <is>
          <t>filing index</t>
        </is>
      </c>
      <c r="M10" t="inlineStr">
        <is>
          <t>auto</t>
        </is>
      </c>
      <c r="N10" t="inlineStr">
        <is>
          <t>GET https://data.sec.gov/submissions/CIK0001829311.json ; value = count of 10-K, NT 10-K or 10-Q filings dated after 2026-10-31; tripped when the count is above zero</t>
        </is>
      </c>
    </row>
    <row r="11">
      <c r="A11" t="inlineStr">
        <is>
          <t>claim-5-ether-and-bitcoin-trade-apart</t>
        </is>
      </c>
      <c r="B11" t="inlineStr">
        <is>
          <t>thesis</t>
        </is>
      </c>
      <c r="C11" t="inlineStr">
        <is>
          <t>g5</t>
        </is>
      </c>
      <c r="D11" t="inlineStr">
        <is>
          <t>Ether's 90-day beta to bitcoin falls below 1.0; it read 1.207 on 2026-10-31 and the segment averages have run above 1.0 since 2024-05-20.</t>
        </is>
      </c>
      <c r="E11" t="n">
        <v>1</v>
      </c>
      <c r="F11" t="inlineStr">
        <is>
          <t>down</t>
        </is>
      </c>
      <c r="G11" t="inlineStr">
        <is>
          <t>beta, 90 daily returns</t>
        </is>
      </c>
      <c r="H11" s="5" t="n">
        <v>1.205475</v>
      </c>
      <c r="I11" t="inlineStr">
        <is>
          <t>2026-10-31</t>
        </is>
      </c>
      <c r="J11" s="7">
        <f>IF(F11="down",H11&lt;=E11,H11&gt;=E11)</f>
        <v/>
      </c>
      <c r="K11" t="inlineStr">
        <is>
          <t>weekly</t>
        </is>
      </c>
      <c r="L11" t="inlineStr">
        <is>
          <t>third-party</t>
        </is>
      </c>
      <c r="M11" t="inlineStr">
        <is>
          <t>auto</t>
        </is>
      </c>
      <c r="N11" t="inlineStr">
        <is>
          <t>GET https://query1.finance.yahoo.com/v8/finance/chart/ETH-USD and /BTC-USD ; value = cov(ether, bitcoin) / var(bitcoin) over the last 90 daily log returns; tripped when the value is below 1.0</t>
        </is>
      </c>
    </row>
    <row r="12">
      <c r="A12" t="inlineStr">
        <is>
          <t>claim-6-use-pays-more-than-last-quarter</t>
        </is>
      </c>
      <c r="B12" t="inlineStr">
        <is>
          <t>thesis</t>
        </is>
      </c>
      <c r="C12" t="inlineStr">
        <is>
          <t>g1</t>
        </is>
      </c>
      <c r="D12" t="inlineStr">
        <is>
          <t>Base-layer fees over 90 days exceed $34.60 million, the quarter to 2026-09-30, without a theft-driven day; the month to 2026-10-31 collected $23.33 million, $11.15 million of it on the two days of the Binance theft.</t>
        </is>
      </c>
      <c r="E12" t="n">
        <v>34600000</v>
      </c>
      <c r="F12" t="inlineStr">
        <is>
          <t>up</t>
        </is>
      </c>
      <c r="G12" t="inlineStr">
        <is>
          <t>USD, trailing 90 days</t>
        </is>
      </c>
      <c r="H12" s="5" t="n">
        <v>48932058</v>
      </c>
      <c r="I12" t="inlineStr">
        <is>
          <t>2026-10-31</t>
        </is>
      </c>
      <c r="J12" s="7">
        <f>IF(F12="down",H12&lt;=E12,H12&gt;=E12)</f>
        <v/>
      </c>
      <c r="K12" t="inlineStr">
        <is>
          <t>weekly</t>
        </is>
      </c>
      <c r="L12" t="inlineStr">
        <is>
          <t>third-party</t>
        </is>
      </c>
      <c r="M12" t="inlineStr">
        <is>
          <t>auto</t>
        </is>
      </c>
      <c r="N12" t="inlineStr">
        <is>
          <t>GET https://api.llama.fi/summary/fees/ethereum?dataType=dailyFees ; value = sum of the last 90 daily gas fees, USD; tripped when the value is above 34,600,000</t>
        </is>
      </c>
    </row>
    <row r="13">
      <c r="A13" t="inlineStr">
        <is>
          <t>claim-7-regulated-money-turns</t>
        </is>
      </c>
      <c r="B13" t="inlineStr">
        <is>
          <t>thesis</t>
        </is>
      </c>
      <c r="C13" t="inlineStr">
        <is>
          <t>g4</t>
        </is>
      </c>
      <c r="D13" t="inlineStr">
        <is>
          <t>Ether funds' net flow for calendar 2026 ends above zero; through 2026-10-30 it was minus $30.9 million against plus $453.9 million for bitcoin funds, and the cumulative ratio since launch was 4.63 to 1 in bitcoin's favor.</t>
        </is>
      </c>
      <c r="E13" t="n">
        <v>0</v>
      </c>
      <c r="F13" t="inlineStr">
        <is>
          <t>up</t>
        </is>
      </c>
      <c r="G13" t="inlineStr">
        <is>
          <t>USD, calendar year to date</t>
        </is>
      </c>
      <c r="H13" s="5" t="n">
        <v>-30900000</v>
      </c>
      <c r="I13" t="inlineStr">
        <is>
          <t>2026-10-30</t>
        </is>
      </c>
      <c r="J13" s="7">
        <f>IF(F13="down",H13&lt;=E13,H13&gt;=E13)</f>
        <v/>
      </c>
      <c r="K13" t="inlineStr">
        <is>
          <t>weekly</t>
        </is>
      </c>
      <c r="L13" t="inlineStr">
        <is>
          <t>third-party</t>
        </is>
      </c>
      <c r="M13" t="inlineStr">
        <is>
          <t>auto</t>
        </is>
      </c>
      <c r="N13" t="inlineStr">
        <is>
          <t>GET https://farside.co.uk/ethereum-etf-flow-all-data/ ; value = sum of daily flows dated in the current calendar year, USD; tripped when the value is above zero</t>
        </is>
      </c>
    </row>
    <row r="14">
      <c r="A14" t="inlineStr">
        <is>
          <t>shock-bitcoin-30-day-return</t>
        </is>
      </c>
      <c r="B14" t="inlineStr">
        <is>
          <t>disturbance</t>
        </is>
      </c>
      <c r="C14" t="inlineStr">
        <is>
          <t>g5</t>
        </is>
      </c>
      <c r="D14" t="inlineStr">
        <is>
          <t>Bitcoin's 30-day return at a month end falls below minus 16.2 percent, the worst tenth of the 36 panel months; it read minus 7.69 percent on 2026-10-31.</t>
        </is>
      </c>
      <c r="E14" t="n">
        <v>-0.162429</v>
      </c>
      <c r="F14" t="inlineStr">
        <is>
          <t>down</t>
        </is>
      </c>
      <c r="G14" t="inlineStr">
        <is>
          <t>fraction</t>
        </is>
      </c>
      <c r="H14" s="5" t="n">
        <v>-0.087479</v>
      </c>
      <c r="I14" t="inlineStr">
        <is>
          <t>2026-10-31</t>
        </is>
      </c>
      <c r="J14" s="7">
        <f>IF(F14="down",H14&lt;=E14,H14&gt;=E14)</f>
        <v/>
      </c>
      <c r="K14" t="inlineStr">
        <is>
          <t>monthly, at month end</t>
        </is>
      </c>
      <c r="L14" t="inlineStr">
        <is>
          <t>third-party</t>
        </is>
      </c>
      <c r="M14" t="inlineStr">
        <is>
          <t>auto</t>
        </is>
      </c>
      <c r="N14" t="inlineStr">
        <is>
          <t>GET https://query1.finance.yahoo.com/v8/finance/chart/BTC-USD ; value = close on the latest day over the close 30 trading days earlier, minus 1; tripped when the value is below -0.162429</t>
        </is>
      </c>
    </row>
    <row r="15">
      <c r="A15" t="inlineStr">
        <is>
          <t>shock-real-yield-rise</t>
        </is>
      </c>
      <c r="B15" t="inlineStr">
        <is>
          <t>disturbance</t>
        </is>
      </c>
      <c r="C15" t="inlineStr">
        <is>
          <t>g5</t>
        </is>
      </c>
      <c r="D15" t="inlineStr">
        <is>
          <t>The 10-year TIPS real yield rises 0.30 percentage points or more from one month end to the next, the worst tenth of the panel; it fell 0.30 points in the month to 2026-10-29.</t>
        </is>
      </c>
      <c r="E15" t="n">
        <v>0.3</v>
      </c>
      <c r="F15" t="inlineStr">
        <is>
          <t>up</t>
        </is>
      </c>
      <c r="G15" t="inlineStr">
        <is>
          <t>percentage points</t>
        </is>
      </c>
      <c r="H15" s="5" t="n">
        <v>-0.3</v>
      </c>
      <c r="I15" t="inlineStr">
        <is>
          <t>2026-10-29</t>
        </is>
      </c>
      <c r="J15" s="7">
        <f>IF(F15="down",H15&lt;=E15,H15&gt;=E15)</f>
        <v/>
      </c>
      <c r="K15" t="inlineStr">
        <is>
          <t>monthly, at month end</t>
        </is>
      </c>
      <c r="L15" t="inlineStr">
        <is>
          <t>third-party</t>
        </is>
      </c>
      <c r="M15" t="inlineStr">
        <is>
          <t>auto</t>
        </is>
      </c>
      <c r="N15" t="inlineStr">
        <is>
          <t>GET https://fred.stlouisfed.org/graph/fredgraph.csv?id=DFII10 ; value = latest month-end yield minus the prior month-end yield, percentage points; tripped when the value is at or above 0.30</t>
        </is>
      </c>
    </row>
    <row r="16">
      <c r="A16" t="inlineStr">
        <is>
          <t>shock-dollar-index-rise</t>
        </is>
      </c>
      <c r="B16" t="inlineStr">
        <is>
          <t>disturbance</t>
        </is>
      </c>
      <c r="C16" t="inlineStr">
        <is>
          <t>g5</t>
        </is>
      </c>
      <c r="D16" t="inlineStr">
        <is>
          <t>The dollar index rises more than 2.36 percent from one month end to the next, the worst tenth of the panel; it rose 0.42 percent in the month to 2026-10-30.</t>
        </is>
      </c>
      <c r="E16" t="n">
        <v>0.023563</v>
      </c>
      <c r="F16" t="inlineStr">
        <is>
          <t>up</t>
        </is>
      </c>
      <c r="G16" t="inlineStr">
        <is>
          <t>fraction</t>
        </is>
      </c>
      <c r="H16" s="5" t="n">
        <v>0.004239</v>
      </c>
      <c r="I16" t="inlineStr">
        <is>
          <t>2026-10-30</t>
        </is>
      </c>
      <c r="J16" s="7">
        <f>IF(F16="down",H16&lt;=E16,H16&gt;=E16)</f>
        <v/>
      </c>
      <c r="K16" t="inlineStr">
        <is>
          <t>monthly, at month end</t>
        </is>
      </c>
      <c r="L16" t="inlineStr">
        <is>
          <t>third-party</t>
        </is>
      </c>
      <c r="M16" t="inlineStr">
        <is>
          <t>auto</t>
        </is>
      </c>
      <c r="N16" t="inlineStr">
        <is>
          <t>GET https://query1.finance.yahoo.com/v8/finance/chart/DX-Y.NYB ; value = latest month-end close over the prior month-end close, minus 1; tripped when the value is above 0.023563</t>
        </is>
      </c>
    </row>
    <row r="17">
      <c r="A17" t="inlineStr">
        <is>
          <t>shock-nasdaq-fall</t>
        </is>
      </c>
      <c r="B17" t="inlineStr">
        <is>
          <t>disturbance</t>
        </is>
      </c>
      <c r="C17" t="inlineStr">
        <is>
          <t>g5</t>
        </is>
      </c>
      <c r="D17" t="inlineStr">
        <is>
          <t>The Nasdaq-100 falls more than 3.88 percent from one month end to the next, the worst tenth of the panel; it fell 3.31 percent in the month to 2026-10-29.</t>
        </is>
      </c>
      <c r="E17" t="n">
        <v>-0.038837</v>
      </c>
      <c r="F17" t="inlineStr">
        <is>
          <t>down</t>
        </is>
      </c>
      <c r="G17" t="inlineStr">
        <is>
          <t>fraction</t>
        </is>
      </c>
      <c r="H17" s="5" t="n">
        <v>-0.033083</v>
      </c>
      <c r="I17" t="inlineStr">
        <is>
          <t>2026-10-29</t>
        </is>
      </c>
      <c r="J17" s="7">
        <f>IF(F17="down",H17&lt;=E17,H17&gt;=E17)</f>
        <v/>
      </c>
      <c r="K17" t="inlineStr">
        <is>
          <t>monthly, at month end</t>
        </is>
      </c>
      <c r="L17" t="inlineStr">
        <is>
          <t>third-party</t>
        </is>
      </c>
      <c r="M17" t="inlineStr">
        <is>
          <t>auto</t>
        </is>
      </c>
      <c r="N17" t="inlineStr">
        <is>
          <t>GET https://fred.stlouisfed.org/graph/fredgraph.csv?id=NASDAQ100 ; value = latest month-end close over the prior month-end close, minus 1; tripped when the value is below -0.038837</t>
        </is>
      </c>
    </row>
    <row r="18">
      <c r="A18" t="inlineStr">
        <is>
          <t>shock-ether-fund-outflow</t>
        </is>
      </c>
      <c r="B18" t="inlineStr">
        <is>
          <t>disturbance</t>
        </is>
      </c>
      <c r="C18" t="inlineStr">
        <is>
          <t>g4</t>
        </is>
      </c>
      <c r="D18" t="inlineStr">
        <is>
          <t>US spot ether funds lose more than $563.8 million in a calendar month, the worst tenth of the 28 months with fund data; October 2026 lost $1,607.2 million.</t>
        </is>
      </c>
      <c r="E18" t="n">
        <v>-563800000</v>
      </c>
      <c r="F18" t="inlineStr">
        <is>
          <t>down</t>
        </is>
      </c>
      <c r="G18" t="inlineStr">
        <is>
          <t>USD, calendar month</t>
        </is>
      </c>
      <c r="H18" s="5" t="n">
        <v>-1607200000</v>
      </c>
      <c r="I18" t="inlineStr">
        <is>
          <t>2026-10-30</t>
        </is>
      </c>
      <c r="J18" s="7">
        <f>IF(F18="down",H18&lt;=E18,H18&gt;=E18)</f>
        <v/>
      </c>
      <c r="K18" t="inlineStr">
        <is>
          <t>monthly, after month end</t>
        </is>
      </c>
      <c r="L18" t="inlineStr">
        <is>
          <t>third-party</t>
        </is>
      </c>
      <c r="M18" t="inlineStr">
        <is>
          <t>auto</t>
        </is>
      </c>
      <c r="N18" t="inlineStr">
        <is>
          <t>GET https://farside.co.uk/ethereum-etf-flow-all-data/ ; value = sum of daily flows in the latest completed calendar month, USD; tripped when the value is below -563,800,000</t>
        </is>
      </c>
    </row>
    <row r="19">
      <c r="A19" t="inlineStr">
        <is>
          <t>shock-bitcoin-fund-outflow</t>
        </is>
      </c>
      <c r="B19" t="inlineStr">
        <is>
          <t>disturbance</t>
        </is>
      </c>
      <c r="C19" t="inlineStr">
        <is>
          <t>g4</t>
        </is>
      </c>
      <c r="D19" t="inlineStr">
        <is>
          <t>US spot bitcoin funds lose more than $2.17 billion in a calendar month, the worst tenth of the 34 months with fund data; October 2026 lost $515.9 million.</t>
        </is>
      </c>
      <c r="E19" t="n">
        <v>-2165640000</v>
      </c>
      <c r="F19" t="inlineStr">
        <is>
          <t>down</t>
        </is>
      </c>
      <c r="G19" t="inlineStr">
        <is>
          <t>USD, calendar month</t>
        </is>
      </c>
      <c r="H19" s="5" t="n">
        <v>-515900000</v>
      </c>
      <c r="I19" t="inlineStr">
        <is>
          <t>2026-10-30</t>
        </is>
      </c>
      <c r="J19" s="7">
        <f>IF(F19="down",H19&lt;=E19,H19&gt;=E19)</f>
        <v/>
      </c>
      <c r="K19" t="inlineStr">
        <is>
          <t>monthly, after month end</t>
        </is>
      </c>
      <c r="L19" t="inlineStr">
        <is>
          <t>third-party</t>
        </is>
      </c>
      <c r="M19" t="inlineStr">
        <is>
          <t>auto</t>
        </is>
      </c>
      <c r="N19" t="inlineStr">
        <is>
          <t>GET https://farside.co.uk/bitcoin-etf-flow-all-data/ ; value = sum of daily flows in the latest completed calendar month, USD; tripped when the value is below -2,165,640,000</t>
        </is>
      </c>
    </row>
    <row r="20">
      <c r="A20" t="inlineStr">
        <is>
          <t>shock-stablecoin-supply-fall</t>
        </is>
      </c>
      <c r="B20" t="inlineStr">
        <is>
          <t>disturbance</t>
        </is>
      </c>
      <c r="C20" t="inlineStr">
        <is>
          <t>g1</t>
        </is>
      </c>
      <c r="D20" t="inlineStr">
        <is>
          <t>All-chain stablecoin supply falls more than 0.69 percent from one month end to the next, the worst tenth of the panel; it fell 2.42 percent in the month to 2026-10-31, to $298.91 billion.</t>
        </is>
      </c>
      <c r="E20" t="n">
        <v>-0.006915</v>
      </c>
      <c r="F20" t="inlineStr">
        <is>
          <t>down</t>
        </is>
      </c>
      <c r="G20" t="inlineStr">
        <is>
          <t>fraction</t>
        </is>
      </c>
      <c r="H20" s="5" t="n">
        <v>-0.024259</v>
      </c>
      <c r="I20" t="inlineStr">
        <is>
          <t>2026-10-31</t>
        </is>
      </c>
      <c r="J20" s="7">
        <f>IF(F20="down",H20&lt;=E20,H20&gt;=E20)</f>
        <v/>
      </c>
      <c r="K20" t="inlineStr">
        <is>
          <t>monthly, at month end</t>
        </is>
      </c>
      <c r="L20" t="inlineStr">
        <is>
          <t>third-party</t>
        </is>
      </c>
      <c r="M20" t="inlineStr">
        <is>
          <t>auto</t>
        </is>
      </c>
      <c r="N20" t="inlineStr">
        <is>
          <t>GET https://stablecoins.llama.fi/stablecoincharts/all ; value = latest month-end supply over the prior month-end supply, minus 1; tripped when the value is below -0.006915</t>
        </is>
      </c>
    </row>
    <row r="21">
      <c r="A21" t="inlineStr">
        <is>
          <t>milestone-2027-q1-licensed-dollars</t>
        </is>
      </c>
      <c r="B21" t="inlineStr">
        <is>
          <t>milestone</t>
        </is>
      </c>
      <c r="C21" t="inlineStr">
        <is>
          <t>g3</t>
        </is>
      </c>
      <c r="D21" t="inlineStr">
        <is>
          <t>The first dollar tokens from OCC-licensed issuers settle on Ethereum mainnet, or a venue notice on the SEC's innovation-exemption page names mainnet, or Glamsterdam has a mainnet date. Baseline on 2026-10-31: zero licensed issuers (the rules take effect 2027-01-18 and applications open on a date the OCC will announce), zero of three venue notices naming mainnet, Glamsterdam undated.</t>
        </is>
      </c>
      <c r="E21" t="inlineStr">
        <is>
          <t>one of three base-layer readings</t>
        </is>
      </c>
      <c r="F21" t="inlineStr">
        <is>
          <t>event</t>
        </is>
      </c>
      <c r="G21" t="inlineStr">
        <is>
          <t>count</t>
        </is>
      </c>
      <c r="H21" s="5" t="n">
        <v>0</v>
      </c>
      <c r="I21" t="inlineStr">
        <is>
          <t>2026-10-31</t>
        </is>
      </c>
      <c r="J21" s="7" t="inlineStr">
        <is>
          <t>hand read</t>
        </is>
      </c>
      <c r="K21" t="inlineStr">
        <is>
          <t>monthly through 2027-03-31</t>
        </is>
      </c>
      <c r="L21" t="inlineStr">
        <is>
          <t>regulator, primary read; governance record</t>
        </is>
      </c>
      <c r="M21" t="inlineStr">
        <is>
          <t>manual</t>
        </is>
      </c>
      <c r="N21" t="inlineStr">
        <is>
          <t>Hand read of https://www.occ.gov/news-issuances/news-releases/ , https://www.sec.gov/about/divisions-offices/division-trading-markets/innovation-exemption and the ACDE notes; tripped when any one of the three base-layer readings is published</t>
        </is>
      </c>
    </row>
    <row r="22">
      <c r="A22" t="inlineStr">
        <is>
          <t>milestone-2027-q2-consortium-and-nasdaq</t>
        </is>
      </c>
      <c r="B22" t="inlineStr">
        <is>
          <t>milestone</t>
        </is>
      </c>
      <c r="C22" t="inlineStr">
        <is>
          <t>g3</t>
        </is>
      </c>
      <c r="D22" t="inlineStr">
        <is>
          <t>The 21-institution stablecoin or Nasdaq's equity token program names Ethereum mainnet as its chain. Baseline on 2026-10-31: the consortium names no chain (Santander release, 2026-09-01); Nasdaq's plan says first half of 2027 and rides on DTC rails that run Canton and private Besu.</t>
        </is>
      </c>
      <c r="E22" t="inlineStr">
        <is>
          <t>Ethereum mainnet named by either</t>
        </is>
      </c>
      <c r="F22" t="inlineStr">
        <is>
          <t>event</t>
        </is>
      </c>
      <c r="G22" t="inlineStr">
        <is>
          <t>count</t>
        </is>
      </c>
      <c r="H22" s="5" t="n">
        <v>0</v>
      </c>
      <c r="I22" t="inlineStr">
        <is>
          <t>2026-10-31</t>
        </is>
      </c>
      <c r="J22" s="7" t="inlineStr">
        <is>
          <t>hand read</t>
        </is>
      </c>
      <c r="K22" t="inlineStr">
        <is>
          <t>monthly through 2027-06-30</t>
        </is>
      </c>
      <c r="L22" t="inlineStr">
        <is>
          <t>company joint release, primary read; company-asserted plan</t>
        </is>
      </c>
      <c r="M22" t="inlineStr">
        <is>
          <t>manual</t>
        </is>
      </c>
      <c r="N22" t="inlineStr">
        <is>
          <t>Hand read of the consortium's release when published and https://ir.nasdaq.com/news-releases ; tripped when either names Ethereum mainnet</t>
        </is>
      </c>
    </row>
    <row r="23">
      <c r="A23" t="inlineStr">
        <is>
          <t>milestone-2027-q3-dtcc-networks-and-tokenized-share</t>
        </is>
      </c>
      <c r="B23" t="inlineStr">
        <is>
          <t>milestone</t>
        </is>
      </c>
      <c r="C23" t="inlineStr">
        <is>
          <t>g3</t>
        </is>
      </c>
      <c r="D23" t="inlineStr">
        <is>
          <t>DTCC's added networks include Ethereum mainnet, or Ethereum's share of distributed tokenized value rises above 38.6 percent. Baseline on 2026-10-31: Stellar and Arc named for 2027, mainnet not named; Ethereum 38.6 percent of distributed value ($15.11 billion of $39.20 billion), down from 49.9 percent on 2026-06-26; Canton 88.3 percent of represented value.</t>
        </is>
      </c>
      <c r="E23" t="n">
        <v>38.6</v>
      </c>
      <c r="F23" t="inlineStr">
        <is>
          <t>up</t>
        </is>
      </c>
      <c r="G23" t="inlineStr">
        <is>
          <t>percent of distributed tokenized value</t>
        </is>
      </c>
      <c r="H23" s="5" t="n">
        <v>38.6</v>
      </c>
      <c r="I23" t="inlineStr">
        <is>
          <t>2026-10-31</t>
        </is>
      </c>
      <c r="J23" s="7">
        <f>IF(F23="down",H23&lt;=E23,H23&gt;=E23)</f>
        <v/>
      </c>
      <c r="K23" t="inlineStr">
        <is>
          <t>monthly through 2027-09-30</t>
        </is>
      </c>
      <c r="L23" t="inlineStr">
        <is>
          <t>company, primary read; public data aggregator</t>
        </is>
      </c>
      <c r="M23" t="inlineStr">
        <is>
          <t>manual</t>
        </is>
      </c>
      <c r="N23" t="inlineStr">
        <is>
          <t>Hand read of https://www.dtcc.com/press-releases ; GET https://app.rwa.xyz/networks for the Ethereum distributed share; tripped when DTCC names mainnet or the share reads above 38.6</t>
        </is>
      </c>
    </row>
    <row r="24">
      <c r="A24" t="inlineStr">
        <is>
          <t>milestone-2027-q4-fees-and-share</t>
        </is>
      </c>
      <c r="B24" t="inlineStr">
        <is>
          <t>milestone</t>
        </is>
      </c>
      <c r="C24" t="inlineStr">
        <is>
          <t>g1</t>
        </is>
      </c>
      <c r="D24" t="inlineStr">
        <is>
          <t>Base-layer fees in the quarter exceed $34.60 million without a theft-driven day, and Ethereum's stablecoin share holds at or above 47.41 percent. Baseline: $34.60 million in the quarter to 2026-09-30; $202.2 million trailing twelve months, down 79.7 percent on the year; share 47.41 percent at the October 2026 month end, down from 53.86 percent on 2025-12-31.</t>
        </is>
      </c>
      <c r="E24" t="n">
        <v>47.41</v>
      </c>
      <c r="F24" t="inlineStr">
        <is>
          <t>up</t>
        </is>
      </c>
      <c r="G24" t="inlineStr">
        <is>
          <t>percent of all-chain stablecoins</t>
        </is>
      </c>
      <c r="H24" s="5" t="n">
        <v>47.408552</v>
      </c>
      <c r="I24" t="inlineStr">
        <is>
          <t>2026-10-31</t>
        </is>
      </c>
      <c r="J24" s="7">
        <f>IF(F24="down",H24&lt;=E24,H24&gt;=E24)</f>
        <v/>
      </c>
      <c r="K24" t="inlineStr">
        <is>
          <t>monthly; the quarter sum on 2027-12-31</t>
        </is>
      </c>
      <c r="L24" t="inlineStr">
        <is>
          <t>third-party</t>
        </is>
      </c>
      <c r="M24" t="inlineStr">
        <is>
          <t>auto</t>
        </is>
      </c>
      <c r="N24" t="inlineStr">
        <is>
          <t>GET https://api.llama.fi/summary/fees/ethereum?dataType=dailyFees and https://stablecoins.llama.fi/stablecoincharts/Ethereum and /all ; value = Ethereum's stablecoin share on the latest day, percent; tripped when the share is at or above 47.41 and the latest completed quarter's fees exceed 34,600,000</t>
        </is>
      </c>
    </row>
    <row r="25">
      <c r="A25" t="inlineStr">
        <is>
          <t>treasury-level-up</t>
        </is>
      </c>
      <c r="B25" t="inlineStr">
        <is>
          <t>treasury</t>
        </is>
      </c>
      <c r="C25" t="inlineStr">
        <is>
          <t>g4</t>
        </is>
      </c>
      <c r="D25" t="inlineStr">
        <is>
          <t>Public-company ether on The Block's series closes above 8,000,000 ether; it read 7,849,398 on 2026-10-31, 150,602 away, about 49 days at the 90-day pace and 87 days at the 30-day pace.</t>
        </is>
      </c>
      <c r="E25" t="n">
        <v>8000000</v>
      </c>
      <c r="F25" t="inlineStr">
        <is>
          <t>up</t>
        </is>
      </c>
      <c r="G25" t="inlineStr">
        <is>
          <t>ether</t>
        </is>
      </c>
      <c r="H25" s="5" t="n">
        <v>7849397.98748</v>
      </c>
      <c r="I25" t="inlineStr">
        <is>
          <t>2026-10-31</t>
        </is>
      </c>
      <c r="J25" s="7">
        <f>IF(F25="down",H25&lt;=E25,H25&gt;=E25)</f>
        <v/>
      </c>
      <c r="K25" t="inlineStr">
        <is>
          <t>weekly</t>
        </is>
      </c>
      <c r="L25" t="inlineStr">
        <is>
          <t>third-party tracker restating company releases</t>
        </is>
      </c>
      <c r="M25" t="inlineStr">
        <is>
          <t>auto</t>
        </is>
      </c>
      <c r="N25" t="inlineStr">
        <is>
          <t>GET https://data.tbstat.com/dashboard/markets_cryptotreasuries_cumulativeethholdingsbypubliccompanies_daily_other.json ; value = latest level, ether; tripped when the value is above 8,000,000</t>
        </is>
      </c>
    </row>
    <row r="26">
      <c r="A26" t="inlineStr">
        <is>
          <t>treasury-level-down</t>
        </is>
      </c>
      <c r="B26" t="inlineStr">
        <is>
          <t>treasury</t>
        </is>
      </c>
      <c r="C26" t="inlineStr">
        <is>
          <t>g4</t>
        </is>
      </c>
      <c r="D26" t="inlineStr">
        <is>
          <t>Public-company ether closes below the 2026-08-31 month end of 7,698,198 ether, which would mean the cohort sold more than it bought over two months, something the series has never shown; it read 7,849,398 on 2026-10-31.</t>
        </is>
      </c>
      <c r="E26" t="n">
        <v>7698198</v>
      </c>
      <c r="F26" t="inlineStr">
        <is>
          <t>down</t>
        </is>
      </c>
      <c r="G26" t="inlineStr">
        <is>
          <t>ether</t>
        </is>
      </c>
      <c r="H26" s="5" t="n">
        <v>7849397.98748</v>
      </c>
      <c r="I26" t="inlineStr">
        <is>
          <t>2026-10-31</t>
        </is>
      </c>
      <c r="J26" s="7">
        <f>IF(F26="down",H26&lt;=E26,H26&gt;=E26)</f>
        <v/>
      </c>
      <c r="K26" t="inlineStr">
        <is>
          <t>weekly</t>
        </is>
      </c>
      <c r="L26" t="inlineStr">
        <is>
          <t>third-party tracker restating company releases</t>
        </is>
      </c>
      <c r="M26" t="inlineStr">
        <is>
          <t>auto</t>
        </is>
      </c>
      <c r="N26" t="inlineStr">
        <is>
          <t>same endpoint; value = latest level, ether; tripped when the value is below 7,698,198</t>
        </is>
      </c>
    </row>
    <row r="27">
      <c r="A27" t="inlineStr">
        <is>
          <t>treasury-share-up</t>
        </is>
      </c>
      <c r="B27" t="inlineStr">
        <is>
          <t>treasury</t>
        </is>
      </c>
      <c r="C27" t="inlineStr">
        <is>
          <t>g4</t>
        </is>
      </c>
      <c r="D27" t="inlineStr">
        <is>
          <t>Public-company ether closes above 6.50 percent of supply; it read 6.42 percent on 2026-10-31, about 92,032 ether short at the current supply, after rising 1.65 points over the ten months of 2026.</t>
        </is>
      </c>
      <c r="E27" t="n">
        <v>6.5</v>
      </c>
      <c r="F27" t="inlineStr">
        <is>
          <t>up</t>
        </is>
      </c>
      <c r="G27" t="inlineStr">
        <is>
          <t>percent of supply</t>
        </is>
      </c>
      <c r="H27" s="5" t="n">
        <v>6.424642</v>
      </c>
      <c r="I27" t="inlineStr">
        <is>
          <t>2026-10-31</t>
        </is>
      </c>
      <c r="J27" s="7">
        <f>IF(F27="down",H27&lt;=E27,H27&gt;=E27)</f>
        <v/>
      </c>
      <c r="K27" t="inlineStr">
        <is>
          <t>weekly</t>
        </is>
      </c>
      <c r="L27" t="inlineStr">
        <is>
          <t>derived from The Block and ultrasound.money</t>
        </is>
      </c>
      <c r="M27" t="inlineStr">
        <is>
          <t>auto</t>
        </is>
      </c>
      <c r="N27" t="inlineStr">
        <is>
          <t>The Block endpoint and GET https://ultrasound.money/api/v2/fees/supply-over-time ; value = 100 times level over supply on the latest day; tripped when the value is above 6.50</t>
        </is>
      </c>
    </row>
    <row r="28">
      <c r="A28" t="inlineStr">
        <is>
          <t>treasury-share-down</t>
        </is>
      </c>
      <c r="B28" t="inlineStr">
        <is>
          <t>treasury</t>
        </is>
      </c>
      <c r="C28" t="inlineStr">
        <is>
          <t>g4</t>
        </is>
      </c>
      <c r="D28" t="inlineStr">
        <is>
          <t>Public-company ether falls below the 2026-08-31 month end of 6.31 percent of supply, which happens only if the cohort sells or stops buying for more than a year of supply growth; it read 6.42 percent on 2026-10-31.</t>
        </is>
      </c>
      <c r="E28" t="n">
        <v>6.31</v>
      </c>
      <c r="F28" t="inlineStr">
        <is>
          <t>down</t>
        </is>
      </c>
      <c r="G28" t="inlineStr">
        <is>
          <t>percent of supply</t>
        </is>
      </c>
      <c r="H28" s="5" t="n">
        <v>6.424642</v>
      </c>
      <c r="I28" t="inlineStr">
        <is>
          <t>2026-10-31</t>
        </is>
      </c>
      <c r="J28" s="7">
        <f>IF(F28="down",H28&lt;=E28,H28&gt;=E28)</f>
        <v/>
      </c>
      <c r="K28" t="inlineStr">
        <is>
          <t>weekly</t>
        </is>
      </c>
      <c r="L28" t="inlineStr">
        <is>
          <t>derived from The Block and ultrasound.money</t>
        </is>
      </c>
      <c r="M28" t="inlineStr">
        <is>
          <t>auto</t>
        </is>
      </c>
      <c r="N28" t="inlineStr">
        <is>
          <t>same inputs; value = 100 times level over supply; tripped when the value is below 6.31</t>
        </is>
      </c>
    </row>
    <row r="29">
      <c r="A29" t="inlineStr">
        <is>
          <t>treasury-pace-return</t>
        </is>
      </c>
      <c r="B29" t="inlineStr">
        <is>
          <t>treasury</t>
        </is>
      </c>
      <c r="C29" t="inlineStr">
        <is>
          <t>g4</t>
        </is>
      </c>
      <c r="D29" t="inlineStr">
        <is>
          <t>The 30-day change in public-company ether rises above the 2026 median of 193,862 ether; it read 51,911 on 2026-10-31, the slowest decile of the year.</t>
        </is>
      </c>
      <c r="E29" t="n">
        <v>193862</v>
      </c>
      <c r="F29" t="inlineStr">
        <is>
          <t>up</t>
        </is>
      </c>
      <c r="G29" t="inlineStr">
        <is>
          <t>ether per 30 days</t>
        </is>
      </c>
      <c r="H29" s="5" t="n">
        <v>51911</v>
      </c>
      <c r="I29" t="inlineStr">
        <is>
          <t>2026-10-31</t>
        </is>
      </c>
      <c r="J29" s="7">
        <f>IF(F29="down",H29&lt;=E29,H29&gt;=E29)</f>
        <v/>
      </c>
      <c r="K29" t="inlineStr">
        <is>
          <t>weekly</t>
        </is>
      </c>
      <c r="L29" t="inlineStr">
        <is>
          <t>third-party tracker restating company releases</t>
        </is>
      </c>
      <c r="M29" t="inlineStr">
        <is>
          <t>auto</t>
        </is>
      </c>
      <c r="N29" t="inlineStr">
        <is>
          <t>The Block endpoint; value = latest level minus the level 30 calendar days earlier, ether; tripped when the value is above 193,862</t>
        </is>
      </c>
    </row>
    <row r="30">
      <c r="A30" t="inlineStr">
        <is>
          <t>treasury-pace-acceleration</t>
        </is>
      </c>
      <c r="B30" t="inlineStr">
        <is>
          <t>treasury</t>
        </is>
      </c>
      <c r="C30" t="inlineStr">
        <is>
          <t>g4</t>
        </is>
      </c>
      <c r="D30" t="inlineStr">
        <is>
          <t>The 30-day change in public-company ether rises above the 2026 90th percentile of 388,365 ether, a pace reached on one day in ten during 2026 and near the second half of 2025 (median 727,427); it read 51,911 on 2026-10-31.</t>
        </is>
      </c>
      <c r="E30" t="n">
        <v>388365</v>
      </c>
      <c r="F30" t="inlineStr">
        <is>
          <t>up</t>
        </is>
      </c>
      <c r="G30" t="inlineStr">
        <is>
          <t>ether per 30 days</t>
        </is>
      </c>
      <c r="H30" s="5" t="n">
        <v>51911</v>
      </c>
      <c r="I30" t="inlineStr">
        <is>
          <t>2026-10-31</t>
        </is>
      </c>
      <c r="J30" s="7">
        <f>IF(F30="down",H30&lt;=E30,H30&gt;=E30)</f>
        <v/>
      </c>
      <c r="K30" t="inlineStr">
        <is>
          <t>weekly</t>
        </is>
      </c>
      <c r="L30" t="inlineStr">
        <is>
          <t>third-party tracker restating company releases</t>
        </is>
      </c>
      <c r="M30" t="inlineStr">
        <is>
          <t>auto</t>
        </is>
      </c>
      <c r="N30" t="inlineStr">
        <is>
          <t>The Block endpoint; value = 30-day change, ether; tripped when the value is above 388,365</t>
        </is>
      </c>
    </row>
    <row r="31">
      <c r="A31" t="inlineStr">
        <is>
          <t>treasury-pace-selling</t>
        </is>
      </c>
      <c r="B31" t="inlineStr">
        <is>
          <t>treasury</t>
        </is>
      </c>
      <c r="C31" t="inlineStr">
        <is>
          <t>g4</t>
        </is>
      </c>
      <c r="D31" t="inlineStr">
        <is>
          <t>The 30-day change in public-company ether closes below zero, the first net selling month in the series since 2024-01-01; it read 51,911 on 2026-10-31 and the 2026 minimum was 34,198 on 2026-07-29.</t>
        </is>
      </c>
      <c r="E31" t="n">
        <v>0</v>
      </c>
      <c r="F31" t="inlineStr">
        <is>
          <t>down</t>
        </is>
      </c>
      <c r="G31" t="inlineStr">
        <is>
          <t>ether per 30 days</t>
        </is>
      </c>
      <c r="H31" s="5" t="n">
        <v>51911</v>
      </c>
      <c r="I31" t="inlineStr">
        <is>
          <t>2026-10-31</t>
        </is>
      </c>
      <c r="J31" s="7">
        <f>IF(F31="down",H31&lt;=E31,H31&gt;=E31)</f>
        <v/>
      </c>
      <c r="K31" t="inlineStr">
        <is>
          <t>weekly</t>
        </is>
      </c>
      <c r="L31" t="inlineStr">
        <is>
          <t>third-party tracker restating company releases</t>
        </is>
      </c>
      <c r="M31" t="inlineStr">
        <is>
          <t>auto</t>
        </is>
      </c>
      <c r="N31" t="inlineStr">
        <is>
          <t>The Block endpoint; value = 30-day change, ether; tripped when the value is below zero</t>
        </is>
      </c>
    </row>
    <row r="32">
      <c r="A32" t="inlineStr">
        <is>
          <t>bitmine-concentration-up</t>
        </is>
      </c>
      <c r="B32" t="inlineStr">
        <is>
          <t>treasury</t>
        </is>
      </c>
      <c r="C32" t="inlineStr">
        <is>
          <t>g4</t>
        </is>
      </c>
      <c r="D32" t="inlineStr">
        <is>
          <t>BitMine's share of public-company ether closes above 80 percent; it read 77.10 percent on 2026-10-31, up 6.19 points over 2026, and at October's rate of 0.14 points a month the line is about 21 months away.</t>
        </is>
      </c>
      <c r="E32" t="n">
        <v>80</v>
      </c>
      <c r="F32" t="inlineStr">
        <is>
          <t>up</t>
        </is>
      </c>
      <c r="G32" t="inlineStr">
        <is>
          <t>percent of the cohort</t>
        </is>
      </c>
      <c r="H32" s="5" t="n">
        <v>77.100601</v>
      </c>
      <c r="I32" t="inlineStr">
        <is>
          <t>2026-10-31</t>
        </is>
      </c>
      <c r="J32" s="7">
        <f>IF(F32="down",H32&lt;=E32,H32&gt;=E32)</f>
        <v/>
      </c>
      <c r="K32" t="inlineStr">
        <is>
          <t>weekly</t>
        </is>
      </c>
      <c r="L32" t="inlineStr">
        <is>
          <t>derived from The Block</t>
        </is>
      </c>
      <c r="M32" t="inlineStr">
        <is>
          <t>auto</t>
        </is>
      </c>
      <c r="N32" t="inlineStr">
        <is>
          <t>GET https://data.tbstat.com/dashboard/markets_cryptotreasuries_cumulativeethholdingsbybitmine_daily_other.json and the total endpoint; value = 100 times BitMine over total on the latest day; tripped when the value is above 80</t>
        </is>
      </c>
    </row>
    <row r="33">
      <c r="A33" t="inlineStr">
        <is>
          <t>bitmine-concentration-down</t>
        </is>
      </c>
      <c r="B33" t="inlineStr">
        <is>
          <t>treasury</t>
        </is>
      </c>
      <c r="C33" t="inlineStr">
        <is>
          <t>g4</t>
        </is>
      </c>
      <c r="D33" t="inlineStr">
        <is>
          <t>BitMine's share of public-company ether closes below the 2026 median of 74.64 percent, which means the rest of the cohort bought faster than BitMine for a sustained stretch, or BitMine sold; it read 77.10 percent on 2026-10-31.</t>
        </is>
      </c>
      <c r="E33" t="n">
        <v>74.639</v>
      </c>
      <c r="F33" t="inlineStr">
        <is>
          <t>down</t>
        </is>
      </c>
      <c r="G33" t="inlineStr">
        <is>
          <t>percent of the cohort</t>
        </is>
      </c>
      <c r="H33" s="5" t="n">
        <v>77.100601</v>
      </c>
      <c r="I33" t="inlineStr">
        <is>
          <t>2026-10-31</t>
        </is>
      </c>
      <c r="J33" s="7">
        <f>IF(F33="down",H33&lt;=E33,H33&gt;=E33)</f>
        <v/>
      </c>
      <c r="K33" t="inlineStr">
        <is>
          <t>weekly</t>
        </is>
      </c>
      <c r="L33" t="inlineStr">
        <is>
          <t>derived from The Block</t>
        </is>
      </c>
      <c r="M33" t="inlineStr">
        <is>
          <t>auto</t>
        </is>
      </c>
      <c r="N33" t="inlineStr">
        <is>
          <t>same endpoints; value = 100 times BitMine over total; tripped when the value is below 74.639</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469"/>
  <sheetViews>
    <sheetView workbookViewId="0">
      <selection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6" customWidth="1" min="6" max="6"/>
    <col width="14" customWidth="1" min="7" max="7"/>
    <col width="16" customWidth="1" min="8" max="8"/>
    <col width="16" customWidth="1" min="9" max="9"/>
    <col width="16" customWidth="1" min="10" max="10"/>
  </cols>
  <sheetData>
    <row r="1">
      <c r="A1" s="4" t="inlineStr">
        <is>
          <t>chain</t>
        </is>
      </c>
      <c r="B1" s="4" t="inlineStr">
        <is>
          <t>month</t>
        </is>
      </c>
      <c r="C1" s="4" t="inlineStr">
        <is>
          <t>composite</t>
        </is>
      </c>
      <c r="D1" s="4" t="inlineStr">
        <is>
          <t>weight_covered</t>
        </is>
      </c>
      <c r="E1" s="4" t="inlineStr">
        <is>
          <t>dimensions_scored</t>
        </is>
      </c>
      <c r="F1" s="4" t="inlineStr">
        <is>
          <t>band</t>
        </is>
      </c>
      <c r="G1" s="4" t="inlineStr">
        <is>
          <t>Capital access</t>
        </is>
      </c>
      <c r="H1" s="4" t="inlineStr">
        <is>
          <t>Ecosystem gravity</t>
        </is>
      </c>
      <c r="I1" s="4" t="inlineStr">
        <is>
          <t>Monetary dynamics</t>
        </is>
      </c>
      <c r="J1" s="4" t="inlineStr">
        <is>
          <t>Settlement demand</t>
        </is>
      </c>
    </row>
    <row r="2">
      <c r="A2" t="inlineStr">
        <is>
          <t>Ethereum</t>
        </is>
      </c>
      <c r="B2" t="inlineStr">
        <is>
          <t>2023-11</t>
        </is>
      </c>
      <c r="C2" t="n">
        <v>64.35559739608081</v>
      </c>
      <c r="D2" t="n">
        <v>80</v>
      </c>
      <c r="E2" t="n">
        <v>4</v>
      </c>
      <c r="F2" t="inlineStr">
        <is>
          <t>Emerging Power</t>
        </is>
      </c>
      <c r="G2" t="n">
        <v>0</v>
      </c>
      <c r="H2" t="n">
        <v>94.55853089927876</v>
      </c>
      <c r="I2" t="n">
        <v>83.81847824672595</v>
      </c>
      <c r="J2" t="n">
        <v>100</v>
      </c>
    </row>
    <row r="3">
      <c r="A3" t="inlineStr">
        <is>
          <t>Tron</t>
        </is>
      </c>
      <c r="B3" t="inlineStr">
        <is>
          <t>2023-11</t>
        </is>
      </c>
      <c r="C3" t="n">
        <v>41.49050591148984</v>
      </c>
      <c r="D3" t="n">
        <v>80</v>
      </c>
      <c r="E3" t="n">
        <v>4</v>
      </c>
      <c r="F3" t="inlineStr">
        <is>
          <t>Niche Player</t>
        </is>
      </c>
      <c r="G3" t="n">
        <v>0</v>
      </c>
      <c r="H3" t="n">
        <v>32.32845335121307</v>
      </c>
      <c r="I3" t="n">
        <v>91.1062686099487</v>
      </c>
      <c r="J3" t="n">
        <v>65.30386883728474</v>
      </c>
    </row>
    <row r="4">
      <c r="A4" t="inlineStr">
        <is>
          <t>Arbitrum</t>
        </is>
      </c>
      <c r="B4" t="inlineStr">
        <is>
          <t>2023-11</t>
        </is>
      </c>
      <c r="C4" t="n">
        <v>40.51582175250386</v>
      </c>
      <c r="D4" t="n">
        <v>80</v>
      </c>
      <c r="E4" t="n">
        <v>4</v>
      </c>
      <c r="F4" t="inlineStr">
        <is>
          <t>Niche Player</t>
        </is>
      </c>
      <c r="G4" t="n">
        <v>0</v>
      </c>
      <c r="H4" t="n">
        <v>40.45088095923841</v>
      </c>
      <c r="I4" t="n">
        <v>63.16356329978805</v>
      </c>
      <c r="J4" t="n">
        <v>74.23973357593599</v>
      </c>
    </row>
    <row r="5">
      <c r="A5" t="inlineStr">
        <is>
          <t>BNB Chain</t>
        </is>
      </c>
      <c r="B5" t="inlineStr">
        <is>
          <t>2023-11</t>
        </is>
      </c>
      <c r="C5" t="n">
        <v>35.57821322391295</v>
      </c>
      <c r="D5" t="n">
        <v>80</v>
      </c>
      <c r="E5" t="n">
        <v>4</v>
      </c>
      <c r="F5" t="inlineStr">
        <is>
          <t>Limited Structural Presence</t>
        </is>
      </c>
      <c r="G5" t="n">
        <v>0</v>
      </c>
      <c r="H5" t="n">
        <v>26.19085979667432</v>
      </c>
      <c r="I5" t="n">
        <v>85.52443914402876</v>
      </c>
      <c r="J5" t="n">
        <v>51.9786637409559</v>
      </c>
    </row>
    <row r="6">
      <c r="A6" t="inlineStr">
        <is>
          <t>OP Mainnet</t>
        </is>
      </c>
      <c r="B6" t="inlineStr">
        <is>
          <t>2023-11</t>
        </is>
      </c>
      <c r="C6" t="n">
        <v>35.32457867546395</v>
      </c>
      <c r="D6" t="n">
        <v>80</v>
      </c>
      <c r="E6" t="n">
        <v>4</v>
      </c>
      <c r="F6" t="inlineStr">
        <is>
          <t>Limited Structural Presence</t>
        </is>
      </c>
      <c r="G6" t="n">
        <v>0</v>
      </c>
      <c r="H6" t="n">
        <v>35.41669079190013</v>
      </c>
      <c r="I6" t="n">
        <v>60.30882339152713</v>
      </c>
      <c r="J6" t="n">
        <v>60.65000636631034</v>
      </c>
    </row>
    <row r="7">
      <c r="A7" t="inlineStr">
        <is>
          <t>Bitcoin</t>
        </is>
      </c>
      <c r="B7" t="inlineStr">
        <is>
          <t>2023-11</t>
        </is>
      </c>
      <c r="C7" t="n">
        <v>33.30097004931221</v>
      </c>
      <c r="D7" t="n">
        <v>80</v>
      </c>
      <c r="E7" t="n">
        <v>4</v>
      </c>
      <c r="F7" t="inlineStr">
        <is>
          <t>Limited Structural Presence</t>
        </is>
      </c>
      <c r="G7" t="n">
        <v>0</v>
      </c>
      <c r="H7" t="n">
        <v>22.31746991028768</v>
      </c>
      <c r="I7" t="n">
        <v>100</v>
      </c>
      <c r="J7" t="n">
        <v>35.88641028696117</v>
      </c>
    </row>
    <row r="8">
      <c r="A8" t="inlineStr">
        <is>
          <t>Base</t>
        </is>
      </c>
      <c r="B8" t="inlineStr">
        <is>
          <t>2023-11</t>
        </is>
      </c>
      <c r="C8" t="n">
        <v>25.45964583091469</v>
      </c>
      <c r="D8" t="n">
        <v>65</v>
      </c>
      <c r="E8" t="n">
        <v>3</v>
      </c>
      <c r="F8" t="inlineStr">
        <is>
          <t>Limited Structural Presence</t>
        </is>
      </c>
      <c r="G8" t="n">
        <v>0</v>
      </c>
      <c r="H8" t="n">
        <v>33.06976680867194</v>
      </c>
      <c r="J8" t="n">
        <v>49.67408214180081</v>
      </c>
    </row>
    <row r="9">
      <c r="A9" t="inlineStr">
        <is>
          <t>Aptos</t>
        </is>
      </c>
      <c r="B9" t="inlineStr">
        <is>
          <t>2023-11</t>
        </is>
      </c>
      <c r="C9" t="n">
        <v>24.59160953811823</v>
      </c>
      <c r="D9" t="n">
        <v>80</v>
      </c>
      <c r="E9" t="n">
        <v>4</v>
      </c>
      <c r="F9" t="inlineStr">
        <is>
          <t>Limited Structural Presence</t>
        </is>
      </c>
      <c r="G9" t="n">
        <v>0</v>
      </c>
      <c r="H9" t="n">
        <v>12.69171522699384</v>
      </c>
      <c r="I9" t="n">
        <v>74.16812164820146</v>
      </c>
      <c r="J9" t="n">
        <v>30.048631689328</v>
      </c>
    </row>
    <row r="10">
      <c r="A10" t="inlineStr">
        <is>
          <t>Solana</t>
        </is>
      </c>
      <c r="B10" t="inlineStr">
        <is>
          <t>2023-11</t>
        </is>
      </c>
      <c r="C10" t="n">
        <v>20.4743760358064</v>
      </c>
      <c r="D10" t="n">
        <v>80</v>
      </c>
      <c r="E10" t="n">
        <v>4</v>
      </c>
      <c r="F10" t="inlineStr">
        <is>
          <t>Limited Structural Presence</t>
        </is>
      </c>
      <c r="G10" t="n">
        <v>0</v>
      </c>
      <c r="H10" t="n">
        <v>20.40353664114821</v>
      </c>
      <c r="I10" t="n">
        <v>14.06263690527155</v>
      </c>
      <c r="J10" t="n">
        <v>50.94698982312374</v>
      </c>
    </row>
    <row r="11">
      <c r="A11" t="inlineStr">
        <is>
          <t>Sui</t>
        </is>
      </c>
      <c r="B11" t="inlineStr">
        <is>
          <t>2023-11</t>
        </is>
      </c>
      <c r="C11" t="n">
        <v>17.52967461720334</v>
      </c>
      <c r="D11" t="n">
        <v>80</v>
      </c>
      <c r="E11" t="n">
        <v>4</v>
      </c>
      <c r="F11" t="inlineStr">
        <is>
          <t>Limited Structural Presence</t>
        </is>
      </c>
      <c r="G11" t="n">
        <v>0</v>
      </c>
      <c r="H11" t="n">
        <v>15.94225561638725</v>
      </c>
      <c r="I11" t="n">
        <v>38.90192380323481</v>
      </c>
      <c r="J11" t="n">
        <v>25</v>
      </c>
    </row>
    <row r="12">
      <c r="A12" t="inlineStr">
        <is>
          <t>Avalanche</t>
        </is>
      </c>
      <c r="B12" t="inlineStr">
        <is>
          <t>2023-11</t>
        </is>
      </c>
      <c r="C12" t="n">
        <v>16.43159807851455</v>
      </c>
      <c r="D12" t="n">
        <v>80</v>
      </c>
      <c r="E12" t="n">
        <v>4</v>
      </c>
      <c r="F12" t="inlineStr">
        <is>
          <t>Limited Structural Presence</t>
        </is>
      </c>
      <c r="G12" t="n">
        <v>0</v>
      </c>
      <c r="H12" t="n">
        <v>12.64631608502222</v>
      </c>
      <c r="I12" t="n">
        <v>16.14623758675701</v>
      </c>
      <c r="J12" t="n">
        <v>40.97039803896823</v>
      </c>
    </row>
    <row r="13">
      <c r="A13" t="inlineStr">
        <is>
          <t>TON</t>
        </is>
      </c>
      <c r="B13" t="inlineStr">
        <is>
          <t>2023-11</t>
        </is>
      </c>
      <c r="C13" t="n">
        <v>8.045565046683265</v>
      </c>
      <c r="D13" t="n">
        <v>80</v>
      </c>
      <c r="E13" t="n">
        <v>4</v>
      </c>
      <c r="F13" t="inlineStr">
        <is>
          <t>Limited Structural Presence</t>
        </is>
      </c>
      <c r="G13" t="n">
        <v>0</v>
      </c>
      <c r="H13" t="n">
        <v>7.182260186733063</v>
      </c>
      <c r="I13" t="n">
        <v>0</v>
      </c>
      <c r="J13" t="n">
        <v>25</v>
      </c>
    </row>
    <row r="14">
      <c r="A14" t="inlineStr">
        <is>
          <t>Hyperliquid</t>
        </is>
      </c>
      <c r="B14" t="inlineStr">
        <is>
          <t>2023-11</t>
        </is>
      </c>
      <c r="C14" t="n">
        <v>0</v>
      </c>
      <c r="D14" t="n">
        <v>20</v>
      </c>
      <c r="E14" t="n">
        <v>1</v>
      </c>
      <c r="F14" t="inlineStr">
        <is>
          <t>Limited Structural Presence</t>
        </is>
      </c>
      <c r="H14" t="n">
        <v>0</v>
      </c>
    </row>
    <row r="15">
      <c r="A15" t="inlineStr">
        <is>
          <t>Ethereum</t>
        </is>
      </c>
      <c r="B15" t="inlineStr">
        <is>
          <t>2023-12</t>
        </is>
      </c>
      <c r="C15" t="n">
        <v>65.86543470803025</v>
      </c>
      <c r="D15" t="n">
        <v>80</v>
      </c>
      <c r="E15" t="n">
        <v>4</v>
      </c>
      <c r="F15" t="inlineStr">
        <is>
          <t>Emerging Power</t>
        </is>
      </c>
      <c r="G15" t="n">
        <v>0</v>
      </c>
      <c r="H15" t="n">
        <v>94.46017718804154</v>
      </c>
      <c r="I15" t="n">
        <v>92.00888858332284</v>
      </c>
      <c r="J15" t="n">
        <v>99.99489520658734</v>
      </c>
    </row>
    <row r="16">
      <c r="A16" t="inlineStr">
        <is>
          <t>Tron</t>
        </is>
      </c>
      <c r="B16" t="inlineStr">
        <is>
          <t>2023-12</t>
        </is>
      </c>
      <c r="C16" t="n">
        <v>42.74802500096358</v>
      </c>
      <c r="D16" t="n">
        <v>80</v>
      </c>
      <c r="E16" t="n">
        <v>4</v>
      </c>
      <c r="F16" t="inlineStr">
        <is>
          <t>Niche Player</t>
        </is>
      </c>
      <c r="G16" t="n">
        <v>0</v>
      </c>
      <c r="H16" t="n">
        <v>32.03879415370083</v>
      </c>
      <c r="I16" t="n">
        <v>100</v>
      </c>
      <c r="J16" t="n">
        <v>63.95330585015349</v>
      </c>
    </row>
    <row r="17">
      <c r="A17" t="inlineStr">
        <is>
          <t>Arbitrum</t>
        </is>
      </c>
      <c r="B17" t="inlineStr">
        <is>
          <t>2023-12</t>
        </is>
      </c>
      <c r="C17" t="n">
        <v>40.79485503763341</v>
      </c>
      <c r="D17" t="n">
        <v>80</v>
      </c>
      <c r="E17" t="n">
        <v>4</v>
      </c>
      <c r="F17" t="inlineStr">
        <is>
          <t>Niche Player</t>
        </is>
      </c>
      <c r="G17" t="n">
        <v>0</v>
      </c>
      <c r="H17" t="n">
        <v>39.43457524585183</v>
      </c>
      <c r="I17" t="n">
        <v>67.97315619814464</v>
      </c>
      <c r="J17" t="n">
        <v>72.76497775607332</v>
      </c>
    </row>
    <row r="18">
      <c r="A18" t="inlineStr">
        <is>
          <t>BNB Chain</t>
        </is>
      </c>
      <c r="B18" t="inlineStr">
        <is>
          <t>2023-12</t>
        </is>
      </c>
      <c r="C18" t="n">
        <v>36.62057784826389</v>
      </c>
      <c r="D18" t="n">
        <v>80</v>
      </c>
      <c r="E18" t="n">
        <v>4</v>
      </c>
      <c r="F18" t="inlineStr">
        <is>
          <t>Limited Structural Presence</t>
        </is>
      </c>
      <c r="G18" t="n">
        <v>0</v>
      </c>
      <c r="H18" t="n">
        <v>27.24742009812084</v>
      </c>
      <c r="I18" t="n">
        <v>89.16546372758555</v>
      </c>
      <c r="J18" t="n">
        <v>52.36079349924555</v>
      </c>
    </row>
    <row r="19">
      <c r="A19" t="inlineStr">
        <is>
          <t>Solana</t>
        </is>
      </c>
      <c r="B19" t="inlineStr">
        <is>
          <t>2023-12</t>
        </is>
      </c>
      <c r="C19" t="n">
        <v>32.2341634769853</v>
      </c>
      <c r="D19" t="n">
        <v>80</v>
      </c>
      <c r="E19" t="n">
        <v>4</v>
      </c>
      <c r="F19" t="inlineStr">
        <is>
          <t>Limited Structural Presence</t>
        </is>
      </c>
      <c r="G19" t="n">
        <v>0</v>
      </c>
      <c r="H19" t="n">
        <v>23.20221258163562</v>
      </c>
      <c r="I19" t="n">
        <v>66.23021918118688</v>
      </c>
      <c r="J19" t="n">
        <v>56.06177694041541</v>
      </c>
    </row>
    <row r="20">
      <c r="A20" t="inlineStr">
        <is>
          <t>Bitcoin</t>
        </is>
      </c>
      <c r="B20" t="inlineStr">
        <is>
          <t>2023-12</t>
        </is>
      </c>
      <c r="C20" t="n">
        <v>32.19011247296122</v>
      </c>
      <c r="D20" t="n">
        <v>80</v>
      </c>
      <c r="E20" t="n">
        <v>4</v>
      </c>
      <c r="F20" t="inlineStr">
        <is>
          <t>Limited Structural Presence</t>
        </is>
      </c>
      <c r="G20" t="n">
        <v>0</v>
      </c>
      <c r="H20" t="n">
        <v>21.32178213886476</v>
      </c>
      <c r="I20" t="n">
        <v>93.25155700397352</v>
      </c>
      <c r="J20" t="n">
        <v>37.5</v>
      </c>
    </row>
    <row r="21">
      <c r="A21" t="inlineStr">
        <is>
          <t>OP Mainnet</t>
        </is>
      </c>
      <c r="B21" t="inlineStr">
        <is>
          <t>2023-12</t>
        </is>
      </c>
      <c r="C21" t="n">
        <v>29.57354314210711</v>
      </c>
      <c r="D21" t="n">
        <v>80</v>
      </c>
      <c r="E21" t="n">
        <v>4</v>
      </c>
      <c r="F21" t="inlineStr">
        <is>
          <t>Limited Structural Presence</t>
        </is>
      </c>
      <c r="G21" t="n">
        <v>0</v>
      </c>
      <c r="H21" t="n">
        <v>33.36393739161423</v>
      </c>
      <c r="I21" t="n">
        <v>33.39044466406748</v>
      </c>
      <c r="J21" t="n">
        <v>59.88740167876361</v>
      </c>
    </row>
    <row r="22">
      <c r="A22" t="inlineStr">
        <is>
          <t>Avalanche</t>
        </is>
      </c>
      <c r="B22" t="inlineStr">
        <is>
          <t>2023-12</t>
        </is>
      </c>
      <c r="C22" t="n">
        <v>28.62880398757638</v>
      </c>
      <c r="D22" t="n">
        <v>80</v>
      </c>
      <c r="E22" t="n">
        <v>4</v>
      </c>
      <c r="F22" t="inlineStr">
        <is>
          <t>Limited Structural Presence</t>
        </is>
      </c>
      <c r="G22" t="n">
        <v>0</v>
      </c>
      <c r="H22" t="n">
        <v>13.40184374615495</v>
      </c>
      <c r="I22" t="n">
        <v>71.9537431565964</v>
      </c>
      <c r="J22" t="n">
        <v>47.14806483670328</v>
      </c>
    </row>
    <row r="23">
      <c r="A23" t="inlineStr">
        <is>
          <t>Base</t>
        </is>
      </c>
      <c r="B23" t="inlineStr">
        <is>
          <t>2023-12</t>
        </is>
      </c>
      <c r="C23" t="n">
        <v>24.80152654004806</v>
      </c>
      <c r="D23" t="n">
        <v>65</v>
      </c>
      <c r="E23" t="n">
        <v>3</v>
      </c>
      <c r="F23" t="inlineStr">
        <is>
          <t>Limited Structural Presence</t>
        </is>
      </c>
      <c r="G23" t="n">
        <v>0</v>
      </c>
      <c r="H23" t="n">
        <v>31.68180560640501</v>
      </c>
      <c r="J23" t="n">
        <v>48.92315564875119</v>
      </c>
    </row>
    <row r="24">
      <c r="A24" t="inlineStr">
        <is>
          <t>TON</t>
        </is>
      </c>
      <c r="B24" t="inlineStr">
        <is>
          <t>2023-12</t>
        </is>
      </c>
      <c r="C24" t="n">
        <v>24.59374650361056</v>
      </c>
      <c r="D24" t="n">
        <v>80</v>
      </c>
      <c r="E24" t="n">
        <v>4</v>
      </c>
      <c r="F24" t="inlineStr">
        <is>
          <t>Limited Structural Presence</t>
        </is>
      </c>
      <c r="G24" t="n">
        <v>0</v>
      </c>
      <c r="H24" t="n">
        <v>7.404764356932317</v>
      </c>
      <c r="I24" t="n">
        <v>87.96029554334652</v>
      </c>
      <c r="J24" t="n">
        <v>25</v>
      </c>
    </row>
    <row r="25">
      <c r="A25" t="inlineStr">
        <is>
          <t>Sui</t>
        </is>
      </c>
      <c r="B25" t="inlineStr">
        <is>
          <t>2023-12</t>
        </is>
      </c>
      <c r="C25" t="n">
        <v>17.01477831956096</v>
      </c>
      <c r="D25" t="n">
        <v>80</v>
      </c>
      <c r="E25" t="n">
        <v>4</v>
      </c>
      <c r="F25" t="inlineStr">
        <is>
          <t>Limited Structural Presence</t>
        </is>
      </c>
      <c r="G25" t="n">
        <v>0</v>
      </c>
      <c r="H25" t="n">
        <v>10.33666054811075</v>
      </c>
      <c r="I25" t="n">
        <v>43.62993697351077</v>
      </c>
      <c r="J25" t="n">
        <v>25</v>
      </c>
    </row>
    <row r="26">
      <c r="A26" t="inlineStr">
        <is>
          <t>Aptos</t>
        </is>
      </c>
      <c r="B26" t="inlineStr">
        <is>
          <t>2023-12</t>
        </is>
      </c>
      <c r="C26" t="n">
        <v>15.36988451866889</v>
      </c>
      <c r="D26" t="n">
        <v>80</v>
      </c>
      <c r="E26" t="n">
        <v>4</v>
      </c>
      <c r="F26" t="inlineStr">
        <is>
          <t>Limited Structural Presence</t>
        </is>
      </c>
      <c r="G26" t="n">
        <v>0</v>
      </c>
      <c r="H26" t="n">
        <v>12.21537732764403</v>
      </c>
      <c r="I26" t="n">
        <v>25.33787008502445</v>
      </c>
      <c r="J26" t="n">
        <v>30.26075818326321</v>
      </c>
    </row>
    <row r="27">
      <c r="A27" t="inlineStr">
        <is>
          <t>Hyperliquid</t>
        </is>
      </c>
      <c r="B27" t="inlineStr">
        <is>
          <t>2023-12</t>
        </is>
      </c>
      <c r="C27" t="n">
        <v>0</v>
      </c>
      <c r="D27" t="n">
        <v>20</v>
      </c>
      <c r="E27" t="n">
        <v>1</v>
      </c>
      <c r="F27" t="inlineStr">
        <is>
          <t>Limited Structural Presence</t>
        </is>
      </c>
      <c r="H27" t="n">
        <v>0</v>
      </c>
    </row>
    <row r="28">
      <c r="A28" t="inlineStr">
        <is>
          <t>Ethereum</t>
        </is>
      </c>
      <c r="B28" t="inlineStr">
        <is>
          <t>2024-01</t>
        </is>
      </c>
      <c r="C28" t="n">
        <v>65.31062130157719</v>
      </c>
      <c r="D28" t="n">
        <v>80</v>
      </c>
      <c r="E28" t="n">
        <v>4</v>
      </c>
      <c r="F28" t="inlineStr">
        <is>
          <t>Emerging Power</t>
        </is>
      </c>
      <c r="G28" t="n">
        <v>0</v>
      </c>
      <c r="H28" t="n">
        <v>93.90666473180345</v>
      </c>
      <c r="I28" t="n">
        <v>90.10088674640892</v>
      </c>
      <c r="J28" t="n">
        <v>99.7601554146986</v>
      </c>
    </row>
    <row r="29">
      <c r="A29" t="inlineStr">
        <is>
          <t>Bitcoin</t>
        </is>
      </c>
      <c r="B29" t="inlineStr">
        <is>
          <t>2024-01</t>
        </is>
      </c>
      <c r="C29" t="n">
        <v>54.98748648727076</v>
      </c>
      <c r="D29" t="n">
        <v>80</v>
      </c>
      <c r="E29" t="n">
        <v>4</v>
      </c>
      <c r="F29" t="inlineStr">
        <is>
          <t>Niche Player</t>
        </is>
      </c>
      <c r="G29" t="n">
        <v>75</v>
      </c>
      <c r="H29" t="n">
        <v>21.06706838740894</v>
      </c>
      <c r="I29" t="n">
        <v>91.87188435558896</v>
      </c>
      <c r="J29" t="n">
        <v>36.22896429498237</v>
      </c>
    </row>
    <row r="30">
      <c r="A30" t="inlineStr">
        <is>
          <t>Tron</t>
        </is>
      </c>
      <c r="B30" t="inlineStr">
        <is>
          <t>2024-01</t>
        </is>
      </c>
      <c r="C30" t="n">
        <v>42.52370861051477</v>
      </c>
      <c r="D30" t="n">
        <v>80</v>
      </c>
      <c r="E30" t="n">
        <v>4</v>
      </c>
      <c r="F30" t="inlineStr">
        <is>
          <t>Niche Player</t>
        </is>
      </c>
      <c r="G30" t="n">
        <v>0</v>
      </c>
      <c r="H30" t="n">
        <v>31.46974080341932</v>
      </c>
      <c r="I30" t="n">
        <v>100</v>
      </c>
      <c r="J30" t="n">
        <v>63.62509363863977</v>
      </c>
    </row>
    <row r="31">
      <c r="A31" t="inlineStr">
        <is>
          <t>Arbitrum</t>
        </is>
      </c>
      <c r="B31" t="inlineStr">
        <is>
          <t>2024-01</t>
        </is>
      </c>
      <c r="C31" t="n">
        <v>41.27346182165942</v>
      </c>
      <c r="D31" t="n">
        <v>80</v>
      </c>
      <c r="E31" t="n">
        <v>4</v>
      </c>
      <c r="F31" t="inlineStr">
        <is>
          <t>Niche Player</t>
        </is>
      </c>
      <c r="G31" t="n">
        <v>0</v>
      </c>
      <c r="H31" t="n">
        <v>38.65466250952805</v>
      </c>
      <c r="I31" t="n">
        <v>72.68764903271816</v>
      </c>
      <c r="J31" t="n">
        <v>71.92344800257102</v>
      </c>
    </row>
    <row r="32">
      <c r="A32" t="inlineStr">
        <is>
          <t>BNB Chain</t>
        </is>
      </c>
      <c r="B32" t="inlineStr">
        <is>
          <t>2024-01</t>
        </is>
      </c>
      <c r="C32" t="n">
        <v>37.92825747593074</v>
      </c>
      <c r="D32" t="n">
        <v>80</v>
      </c>
      <c r="E32" t="n">
        <v>4</v>
      </c>
      <c r="F32" t="inlineStr">
        <is>
          <t>Limited Structural Presence</t>
        </is>
      </c>
      <c r="G32" t="n">
        <v>0</v>
      </c>
      <c r="H32" t="n">
        <v>27.39873136367422</v>
      </c>
      <c r="I32" t="n">
        <v>96.47847938949874</v>
      </c>
      <c r="J32" t="n">
        <v>51.95543899792469</v>
      </c>
    </row>
    <row r="33">
      <c r="A33" t="inlineStr">
        <is>
          <t>Solana</t>
        </is>
      </c>
      <c r="B33" t="inlineStr">
        <is>
          <t>2024-01</t>
        </is>
      </c>
      <c r="C33" t="n">
        <v>33.67492192005557</v>
      </c>
      <c r="D33" t="n">
        <v>80</v>
      </c>
      <c r="E33" t="n">
        <v>4</v>
      </c>
      <c r="F33" t="inlineStr">
        <is>
          <t>Limited Structural Presence</t>
        </is>
      </c>
      <c r="G33" t="n">
        <v>0</v>
      </c>
      <c r="H33" t="n">
        <v>22.92720411318498</v>
      </c>
      <c r="I33" t="n">
        <v>69.91775626222386</v>
      </c>
      <c r="J33" t="n">
        <v>59.33416637036942</v>
      </c>
    </row>
    <row r="34">
      <c r="A34" t="inlineStr">
        <is>
          <t>OP Mainnet</t>
        </is>
      </c>
      <c r="B34" t="inlineStr">
        <is>
          <t>2024-01</t>
        </is>
      </c>
      <c r="C34" t="n">
        <v>31.89890055668293</v>
      </c>
      <c r="D34" t="n">
        <v>80</v>
      </c>
      <c r="E34" t="n">
        <v>4</v>
      </c>
      <c r="F34" t="inlineStr">
        <is>
          <t>Limited Structural Presence</t>
        </is>
      </c>
      <c r="G34" t="n">
        <v>0</v>
      </c>
      <c r="H34" t="n">
        <v>31.79819199207513</v>
      </c>
      <c r="I34" t="n">
        <v>49.75174620098264</v>
      </c>
      <c r="J34" t="n">
        <v>58.4836005839196</v>
      </c>
    </row>
    <row r="35">
      <c r="A35" t="inlineStr">
        <is>
          <t>Avalanche</t>
        </is>
      </c>
      <c r="B35" t="inlineStr">
        <is>
          <t>2024-01</t>
        </is>
      </c>
      <c r="C35" t="n">
        <v>26.17333858406764</v>
      </c>
      <c r="D35" t="n">
        <v>80</v>
      </c>
      <c r="E35" t="n">
        <v>4</v>
      </c>
      <c r="F35" t="inlineStr">
        <is>
          <t>Limited Structural Presence</t>
        </is>
      </c>
      <c r="G35" t="n">
        <v>0</v>
      </c>
      <c r="H35" t="n">
        <v>10.6477131224741</v>
      </c>
      <c r="I35" t="n">
        <v>74.76270624726405</v>
      </c>
      <c r="J35" t="n">
        <v>37.97361152834845</v>
      </c>
    </row>
    <row r="36">
      <c r="A36" t="inlineStr">
        <is>
          <t>Base</t>
        </is>
      </c>
      <c r="B36" t="inlineStr">
        <is>
          <t>2024-01</t>
        </is>
      </c>
      <c r="C36" t="n">
        <v>25.12611819432864</v>
      </c>
      <c r="D36" t="n">
        <v>65</v>
      </c>
      <c r="E36" t="n">
        <v>3</v>
      </c>
      <c r="F36" t="inlineStr">
        <is>
          <t>Limited Structural Presence</t>
        </is>
      </c>
      <c r="G36" t="n">
        <v>0</v>
      </c>
      <c r="H36" t="n">
        <v>31.40716254728306</v>
      </c>
      <c r="J36" t="n">
        <v>50.25272158428503</v>
      </c>
    </row>
    <row r="37">
      <c r="A37" t="inlineStr">
        <is>
          <t>TON</t>
        </is>
      </c>
      <c r="B37" t="inlineStr">
        <is>
          <t>2024-01</t>
        </is>
      </c>
      <c r="C37" t="n">
        <v>21.65403564451082</v>
      </c>
      <c r="D37" t="n">
        <v>80</v>
      </c>
      <c r="E37" t="n">
        <v>4</v>
      </c>
      <c r="F37" t="inlineStr">
        <is>
          <t>Limited Structural Presence</t>
        </is>
      </c>
      <c r="G37" t="n">
        <v>0</v>
      </c>
      <c r="H37" t="n">
        <v>6.214353015068182</v>
      </c>
      <c r="I37" t="n">
        <v>73.86905275063344</v>
      </c>
      <c r="J37" t="n">
        <v>25</v>
      </c>
    </row>
    <row r="38">
      <c r="A38" t="inlineStr">
        <is>
          <t>Aptos</t>
        </is>
      </c>
      <c r="B38" t="inlineStr">
        <is>
          <t>2024-01</t>
        </is>
      </c>
      <c r="C38" t="n">
        <v>15.09320986476528</v>
      </c>
      <c r="D38" t="n">
        <v>80</v>
      </c>
      <c r="E38" t="n">
        <v>4</v>
      </c>
      <c r="F38" t="inlineStr">
        <is>
          <t>Limited Structural Presence</t>
        </is>
      </c>
      <c r="G38" t="n">
        <v>0</v>
      </c>
      <c r="H38" t="n">
        <v>12.91545668893207</v>
      </c>
      <c r="I38" t="n">
        <v>22.55103245982036</v>
      </c>
      <c r="J38" t="n">
        <v>30.54410842526378</v>
      </c>
    </row>
    <row r="39">
      <c r="A39" t="inlineStr">
        <is>
          <t>Sui</t>
        </is>
      </c>
      <c r="B39" t="inlineStr">
        <is>
          <t>2024-01</t>
        </is>
      </c>
      <c r="C39" t="n">
        <v>13.55487321624626</v>
      </c>
      <c r="D39" t="n">
        <v>80</v>
      </c>
      <c r="E39" t="n">
        <v>4</v>
      </c>
      <c r="F39" t="inlineStr">
        <is>
          <t>Limited Structural Presence</t>
        </is>
      </c>
      <c r="G39" t="n">
        <v>0</v>
      </c>
      <c r="H39" t="n">
        <v>7.308188133914147</v>
      </c>
      <c r="I39" t="n">
        <v>12.65441515300318</v>
      </c>
      <c r="J39" t="n">
        <v>37.42049336631852</v>
      </c>
    </row>
    <row r="40">
      <c r="A40" t="inlineStr">
        <is>
          <t>Hyperliquid</t>
        </is>
      </c>
      <c r="B40" t="inlineStr">
        <is>
          <t>2024-01</t>
        </is>
      </c>
      <c r="C40" t="n">
        <v>0</v>
      </c>
      <c r="D40" t="n">
        <v>20</v>
      </c>
      <c r="E40" t="n">
        <v>1</v>
      </c>
      <c r="F40" t="inlineStr">
        <is>
          <t>Limited Structural Presence</t>
        </is>
      </c>
      <c r="H40" t="n">
        <v>0</v>
      </c>
    </row>
    <row r="41">
      <c r="A41" t="inlineStr">
        <is>
          <t>Ethereum</t>
        </is>
      </c>
      <c r="B41" t="inlineStr">
        <is>
          <t>2024-02</t>
        </is>
      </c>
      <c r="C41" t="n">
        <v>64.28007805659675</v>
      </c>
      <c r="D41" t="n">
        <v>80</v>
      </c>
      <c r="E41" t="n">
        <v>4</v>
      </c>
      <c r="F41" t="inlineStr">
        <is>
          <t>Emerging Power</t>
        </is>
      </c>
      <c r="G41" t="n">
        <v>0</v>
      </c>
      <c r="H41" t="n">
        <v>93.48579092103556</v>
      </c>
      <c r="I41" t="n">
        <v>86.90222946327948</v>
      </c>
      <c r="J41" t="n">
        <v>98.45784920789184</v>
      </c>
    </row>
    <row r="42">
      <c r="A42" t="inlineStr">
        <is>
          <t>Bitcoin</t>
        </is>
      </c>
      <c r="B42" t="inlineStr">
        <is>
          <t>2024-02</t>
        </is>
      </c>
      <c r="C42" t="n">
        <v>52.20978732474513</v>
      </c>
      <c r="D42" t="n">
        <v>80</v>
      </c>
      <c r="E42" t="n">
        <v>4</v>
      </c>
      <c r="F42" t="inlineStr">
        <is>
          <t>Niche Player</t>
        </is>
      </c>
      <c r="G42" t="n">
        <v>75</v>
      </c>
      <c r="H42" t="n">
        <v>20.85354931554874</v>
      </c>
      <c r="I42" t="n">
        <v>82.08372462094226</v>
      </c>
      <c r="J42" t="n">
        <v>32.67280651772509</v>
      </c>
    </row>
    <row r="43">
      <c r="A43" t="inlineStr">
        <is>
          <t>Tron</t>
        </is>
      </c>
      <c r="B43" t="inlineStr">
        <is>
          <t>2024-02</t>
        </is>
      </c>
      <c r="C43" t="n">
        <v>41.9060057339688</v>
      </c>
      <c r="D43" t="n">
        <v>80</v>
      </c>
      <c r="E43" t="n">
        <v>4</v>
      </c>
      <c r="F43" t="inlineStr">
        <is>
          <t>Niche Player</t>
        </is>
      </c>
      <c r="G43" t="n">
        <v>0</v>
      </c>
      <c r="H43" t="n">
        <v>29.9178517814752</v>
      </c>
      <c r="I43" t="n">
        <v>99.86073712808135</v>
      </c>
      <c r="J43" t="n">
        <v>62.81061830833897</v>
      </c>
    </row>
    <row r="44">
      <c r="A44" t="inlineStr">
        <is>
          <t>Arbitrum</t>
        </is>
      </c>
      <c r="B44" t="inlineStr">
        <is>
          <t>2024-02</t>
        </is>
      </c>
      <c r="C44" t="n">
        <v>41.80857219246803</v>
      </c>
      <c r="D44" t="n">
        <v>80</v>
      </c>
      <c r="E44" t="n">
        <v>4</v>
      </c>
      <c r="F44" t="inlineStr">
        <is>
          <t>Niche Player</t>
        </is>
      </c>
      <c r="G44" t="n">
        <v>0</v>
      </c>
      <c r="H44" t="n">
        <v>36.63965167605503</v>
      </c>
      <c r="I44" t="n">
        <v>69.05037052645389</v>
      </c>
      <c r="J44" t="n">
        <v>78.80685919897667</v>
      </c>
    </row>
    <row r="45">
      <c r="A45" t="inlineStr">
        <is>
          <t>BNB Chain</t>
        </is>
      </c>
      <c r="B45" t="inlineStr">
        <is>
          <t>2024-02</t>
        </is>
      </c>
      <c r="C45" t="n">
        <v>35.7718959192946</v>
      </c>
      <c r="D45" t="n">
        <v>80</v>
      </c>
      <c r="E45" t="n">
        <v>4</v>
      </c>
      <c r="F45" t="inlineStr">
        <is>
          <t>Limited Structural Presence</t>
        </is>
      </c>
      <c r="G45" t="n">
        <v>0</v>
      </c>
      <c r="H45" t="n">
        <v>26.81261162030801</v>
      </c>
      <c r="I45" t="n">
        <v>80.34899849821433</v>
      </c>
      <c r="J45" t="n">
        <v>56.01322318320963</v>
      </c>
    </row>
    <row r="46">
      <c r="A46" t="inlineStr">
        <is>
          <t>OP Mainnet</t>
        </is>
      </c>
      <c r="B46" t="inlineStr">
        <is>
          <t>2024-02</t>
        </is>
      </c>
      <c r="C46" t="n">
        <v>31.91047167072332</v>
      </c>
      <c r="D46" t="n">
        <v>80</v>
      </c>
      <c r="E46" t="n">
        <v>4</v>
      </c>
      <c r="F46" t="inlineStr">
        <is>
          <t>Limited Structural Presence</t>
        </is>
      </c>
      <c r="G46" t="n">
        <v>0</v>
      </c>
      <c r="H46" t="n">
        <v>31.56544851813007</v>
      </c>
      <c r="I46" t="n">
        <v>32.00312960677009</v>
      </c>
      <c r="J46" t="n">
        <v>72.07409095968563</v>
      </c>
    </row>
    <row r="47">
      <c r="A47" t="inlineStr">
        <is>
          <t>Solana</t>
        </is>
      </c>
      <c r="B47" t="inlineStr">
        <is>
          <t>2024-02</t>
        </is>
      </c>
      <c r="C47" t="n">
        <v>31.42746306931411</v>
      </c>
      <c r="D47" t="n">
        <v>80</v>
      </c>
      <c r="E47" t="n">
        <v>4</v>
      </c>
      <c r="F47" t="inlineStr">
        <is>
          <t>Limited Structural Presence</t>
        </is>
      </c>
      <c r="G47" t="n">
        <v>0</v>
      </c>
      <c r="H47" t="n">
        <v>22.87827218180793</v>
      </c>
      <c r="I47" t="n">
        <v>59.98569955112356</v>
      </c>
      <c r="J47" t="n">
        <v>57.84230543210587</v>
      </c>
    </row>
    <row r="48">
      <c r="A48" t="inlineStr">
        <is>
          <t>Base</t>
        </is>
      </c>
      <c r="B48" t="inlineStr">
        <is>
          <t>2024-02</t>
        </is>
      </c>
      <c r="C48" t="n">
        <v>30.49735501459853</v>
      </c>
      <c r="D48" t="n">
        <v>65</v>
      </c>
      <c r="E48" t="n">
        <v>3</v>
      </c>
      <c r="F48" t="inlineStr">
        <is>
          <t>Limited Structural Presence</t>
        </is>
      </c>
      <c r="G48" t="n">
        <v>0</v>
      </c>
      <c r="H48" t="n">
        <v>31.97160868440594</v>
      </c>
      <c r="J48" t="n">
        <v>67.14479511303927</v>
      </c>
    </row>
    <row r="49">
      <c r="A49" t="inlineStr">
        <is>
          <t>Avalanche</t>
        </is>
      </c>
      <c r="B49" t="inlineStr">
        <is>
          <t>2024-02</t>
        </is>
      </c>
      <c r="C49" t="n">
        <v>24.08304833869048</v>
      </c>
      <c r="D49" t="n">
        <v>80</v>
      </c>
      <c r="E49" t="n">
        <v>4</v>
      </c>
      <c r="F49" t="inlineStr">
        <is>
          <t>Limited Structural Presence</t>
        </is>
      </c>
      <c r="G49" t="n">
        <v>0</v>
      </c>
      <c r="H49" t="n">
        <v>8.416730942061498</v>
      </c>
      <c r="I49" t="n">
        <v>53.51741279771942</v>
      </c>
      <c r="J49" t="n">
        <v>47.77740281441087</v>
      </c>
    </row>
    <row r="50">
      <c r="A50" t="inlineStr">
        <is>
          <t>TON</t>
        </is>
      </c>
      <c r="B50" t="inlineStr">
        <is>
          <t>2024-02</t>
        </is>
      </c>
      <c r="C50" t="n">
        <v>19.22072002800393</v>
      </c>
      <c r="D50" t="n">
        <v>80</v>
      </c>
      <c r="E50" t="n">
        <v>4</v>
      </c>
      <c r="F50" t="inlineStr">
        <is>
          <t>Limited Structural Presence</t>
        </is>
      </c>
      <c r="G50" t="n">
        <v>0</v>
      </c>
      <c r="H50" t="n">
        <v>5.899881388188623</v>
      </c>
      <c r="I50" t="n">
        <v>61.3106649651028</v>
      </c>
      <c r="J50" t="n">
        <v>25</v>
      </c>
    </row>
    <row r="51">
      <c r="A51" t="inlineStr">
        <is>
          <t>Sui</t>
        </is>
      </c>
      <c r="B51" t="inlineStr">
        <is>
          <t>2024-02</t>
        </is>
      </c>
      <c r="C51" t="n">
        <v>14.69646730890305</v>
      </c>
      <c r="D51" t="n">
        <v>80</v>
      </c>
      <c r="E51" t="n">
        <v>4</v>
      </c>
      <c r="F51" t="inlineStr">
        <is>
          <t>Limited Structural Presence</t>
        </is>
      </c>
      <c r="G51" t="n">
        <v>0</v>
      </c>
      <c r="H51" t="n">
        <v>4.152115382922231</v>
      </c>
      <c r="I51" t="n">
        <v>30.19567945392441</v>
      </c>
      <c r="J51" t="n">
        <v>31.98699426224668</v>
      </c>
    </row>
    <row r="52">
      <c r="A52" t="inlineStr">
        <is>
          <t>Aptos</t>
        </is>
      </c>
      <c r="B52" t="inlineStr">
        <is>
          <t>2024-02</t>
        </is>
      </c>
      <c r="C52" t="n">
        <v>10.63073604689833</v>
      </c>
      <c r="D52" t="n">
        <v>80</v>
      </c>
      <c r="E52" t="n">
        <v>4</v>
      </c>
      <c r="F52" t="inlineStr">
        <is>
          <t>Limited Structural Presence</t>
        </is>
      </c>
      <c r="G52" t="n">
        <v>0</v>
      </c>
      <c r="H52" t="n">
        <v>11.91031622031066</v>
      </c>
      <c r="I52" t="n">
        <v>0</v>
      </c>
      <c r="J52" t="n">
        <v>30.61262796728266</v>
      </c>
    </row>
    <row r="53">
      <c r="A53" t="inlineStr">
        <is>
          <t>Hyperliquid</t>
        </is>
      </c>
      <c r="B53" t="inlineStr">
        <is>
          <t>2024-02</t>
        </is>
      </c>
      <c r="C53" t="n">
        <v>0</v>
      </c>
      <c r="D53" t="n">
        <v>20</v>
      </c>
      <c r="E53" t="n">
        <v>1</v>
      </c>
      <c r="F53" t="inlineStr">
        <is>
          <t>Limited Structural Presence</t>
        </is>
      </c>
      <c r="H53" t="n">
        <v>0</v>
      </c>
    </row>
    <row r="54">
      <c r="A54" t="inlineStr">
        <is>
          <t>Ethereum</t>
        </is>
      </c>
      <c r="B54" t="inlineStr">
        <is>
          <t>2024-03</t>
        </is>
      </c>
      <c r="C54" t="n">
        <v>62.45690844436658</v>
      </c>
      <c r="D54" t="n">
        <v>80</v>
      </c>
      <c r="E54" t="n">
        <v>4</v>
      </c>
      <c r="F54" t="inlineStr">
        <is>
          <t>Emerging Power</t>
        </is>
      </c>
      <c r="G54" t="n">
        <v>0</v>
      </c>
      <c r="H54" t="n">
        <v>93.34559586561554</v>
      </c>
      <c r="I54" t="n">
        <v>77.70863401090753</v>
      </c>
      <c r="J54" t="n">
        <v>98.20056240367012</v>
      </c>
    </row>
    <row r="55">
      <c r="A55" t="inlineStr">
        <is>
          <t>Bitcoin</t>
        </is>
      </c>
      <c r="B55" t="inlineStr">
        <is>
          <t>2024-03</t>
        </is>
      </c>
      <c r="C55" t="n">
        <v>51.18193079947919</v>
      </c>
      <c r="D55" t="n">
        <v>80</v>
      </c>
      <c r="E55" t="n">
        <v>4</v>
      </c>
      <c r="F55" t="inlineStr">
        <is>
          <t>Niche Player</t>
        </is>
      </c>
      <c r="G55" t="n">
        <v>75</v>
      </c>
      <c r="H55" t="n">
        <v>19.77574670440291</v>
      </c>
      <c r="I55" t="n">
        <v>79.91208355252778</v>
      </c>
      <c r="J55" t="n">
        <v>31.267913829118</v>
      </c>
    </row>
    <row r="56">
      <c r="A56" t="inlineStr">
        <is>
          <t>Tron</t>
        </is>
      </c>
      <c r="B56" t="inlineStr">
        <is>
          <t>2024-03</t>
        </is>
      </c>
      <c r="C56" t="n">
        <v>41.47319735902299</v>
      </c>
      <c r="D56" t="n">
        <v>80</v>
      </c>
      <c r="E56" t="n">
        <v>4</v>
      </c>
      <c r="F56" t="inlineStr">
        <is>
          <t>Niche Player</t>
        </is>
      </c>
      <c r="G56" t="n">
        <v>0</v>
      </c>
      <c r="H56" t="n">
        <v>29.54765176296634</v>
      </c>
      <c r="I56" t="n">
        <v>99.95081488073704</v>
      </c>
      <c r="J56" t="n">
        <v>61.38202651257283</v>
      </c>
    </row>
    <row r="57">
      <c r="A57" t="inlineStr">
        <is>
          <t>OP Mainnet</t>
        </is>
      </c>
      <c r="B57" t="inlineStr">
        <is>
          <t>2024-03</t>
        </is>
      </c>
      <c r="C57" t="n">
        <v>37.41995849556484</v>
      </c>
      <c r="D57" t="n">
        <v>80</v>
      </c>
      <c r="E57" t="n">
        <v>4</v>
      </c>
      <c r="F57" t="inlineStr">
        <is>
          <t>Limited Structural Presence</t>
        </is>
      </c>
      <c r="G57" t="n">
        <v>0</v>
      </c>
      <c r="H57" t="n">
        <v>31.649945991453</v>
      </c>
      <c r="I57" t="n">
        <v>64.2070066029855</v>
      </c>
      <c r="J57" t="n">
        <v>69.87463303856727</v>
      </c>
    </row>
    <row r="58">
      <c r="A58" t="inlineStr">
        <is>
          <t>Arbitrum</t>
        </is>
      </c>
      <c r="B58" t="inlineStr">
        <is>
          <t>2024-03</t>
        </is>
      </c>
      <c r="C58" t="n">
        <v>34.87592423939581</v>
      </c>
      <c r="D58" t="n">
        <v>80</v>
      </c>
      <c r="E58" t="n">
        <v>4</v>
      </c>
      <c r="F58" t="inlineStr">
        <is>
          <t>Limited Structural Presence</t>
        </is>
      </c>
      <c r="G58" t="n">
        <v>0</v>
      </c>
      <c r="H58" t="n">
        <v>36.98748961466754</v>
      </c>
      <c r="I58" t="n">
        <v>34.73440212081373</v>
      </c>
      <c r="J58" t="n">
        <v>76.4654057523054</v>
      </c>
    </row>
    <row r="59">
      <c r="A59" t="inlineStr">
        <is>
          <t>Base</t>
        </is>
      </c>
      <c r="B59" t="inlineStr">
        <is>
          <t>2024-03</t>
        </is>
      </c>
      <c r="C59" t="n">
        <v>33.33712870088145</v>
      </c>
      <c r="D59" t="n">
        <v>65</v>
      </c>
      <c r="E59" t="n">
        <v>3</v>
      </c>
      <c r="F59" t="inlineStr">
        <is>
          <t>Limited Structural Presence</t>
        </is>
      </c>
      <c r="G59" t="n">
        <v>0</v>
      </c>
      <c r="H59" t="n">
        <v>36.05542458451379</v>
      </c>
      <c r="J59" t="n">
        <v>72.2902436933509</v>
      </c>
    </row>
    <row r="60">
      <c r="A60" t="inlineStr">
        <is>
          <t>Solana</t>
        </is>
      </c>
      <c r="B60" t="inlineStr">
        <is>
          <t>2024-03</t>
        </is>
      </c>
      <c r="C60" t="n">
        <v>33.0590763963719</v>
      </c>
      <c r="D60" t="n">
        <v>80</v>
      </c>
      <c r="E60" t="n">
        <v>4</v>
      </c>
      <c r="F60" t="inlineStr">
        <is>
          <t>Limited Structural Presence</t>
        </is>
      </c>
      <c r="G60" t="n">
        <v>0</v>
      </c>
      <c r="H60" t="n">
        <v>25.56602744622218</v>
      </c>
      <c r="I60" t="n">
        <v>60.08618059346826</v>
      </c>
      <c r="J60" t="n">
        <v>61.60564269416422</v>
      </c>
    </row>
    <row r="61">
      <c r="A61" t="inlineStr">
        <is>
          <t>BNB Chain</t>
        </is>
      </c>
      <c r="B61" t="inlineStr">
        <is>
          <t>2024-03</t>
        </is>
      </c>
      <c r="C61" t="n">
        <v>31.67056665741839</v>
      </c>
      <c r="D61" t="n">
        <v>80</v>
      </c>
      <c r="E61" t="n">
        <v>4</v>
      </c>
      <c r="F61" t="inlineStr">
        <is>
          <t>Limited Structural Presence</t>
        </is>
      </c>
      <c r="G61" t="n">
        <v>0</v>
      </c>
      <c r="H61" t="n">
        <v>26.55510039660897</v>
      </c>
      <c r="I61" t="n">
        <v>58.94480164612839</v>
      </c>
      <c r="J61" t="n">
        <v>55.9185649984683</v>
      </c>
    </row>
    <row r="62">
      <c r="A62" t="inlineStr">
        <is>
          <t>Avalanche</t>
        </is>
      </c>
      <c r="B62" t="inlineStr">
        <is>
          <t>2024-03</t>
        </is>
      </c>
      <c r="C62" t="n">
        <v>23.34438725050212</v>
      </c>
      <c r="D62" t="n">
        <v>80</v>
      </c>
      <c r="E62" t="n">
        <v>4</v>
      </c>
      <c r="F62" t="inlineStr">
        <is>
          <t>Limited Structural Presence</t>
        </is>
      </c>
      <c r="G62" t="n">
        <v>0</v>
      </c>
      <c r="H62" t="n">
        <v>9.205824615269474</v>
      </c>
      <c r="I62" t="n">
        <v>49.83288974658591</v>
      </c>
      <c r="J62" t="n">
        <v>46.79705707679955</v>
      </c>
    </row>
    <row r="63">
      <c r="A63" t="inlineStr">
        <is>
          <t>Aptos</t>
        </is>
      </c>
      <c r="B63" t="inlineStr">
        <is>
          <t>2024-03</t>
        </is>
      </c>
      <c r="C63" t="n">
        <v>22.7451796114445</v>
      </c>
      <c r="D63" t="n">
        <v>80</v>
      </c>
      <c r="E63" t="n">
        <v>4</v>
      </c>
      <c r="F63" t="inlineStr">
        <is>
          <t>Limited Structural Presence</t>
        </is>
      </c>
      <c r="G63" t="n">
        <v>0</v>
      </c>
      <c r="H63" t="n">
        <v>13.03401174775872</v>
      </c>
      <c r="I63" t="n">
        <v>62.82557523358334</v>
      </c>
      <c r="J63" t="n">
        <v>30.82752527283181</v>
      </c>
    </row>
    <row r="64">
      <c r="A64" t="inlineStr">
        <is>
          <t>TON</t>
        </is>
      </c>
      <c r="B64" t="inlineStr">
        <is>
          <t>2024-03</t>
        </is>
      </c>
      <c r="C64" t="n">
        <v>21.31482604574987</v>
      </c>
      <c r="D64" t="n">
        <v>80</v>
      </c>
      <c r="E64" t="n">
        <v>4</v>
      </c>
      <c r="F64" t="inlineStr">
        <is>
          <t>Limited Structural Presence</t>
        </is>
      </c>
      <c r="G64" t="n">
        <v>0</v>
      </c>
      <c r="H64" t="n">
        <v>11.30744827756322</v>
      </c>
      <c r="I64" t="n">
        <v>65.26914120724834</v>
      </c>
      <c r="J64" t="n">
        <v>25</v>
      </c>
    </row>
    <row r="65">
      <c r="A65" t="inlineStr">
        <is>
          <t>Sui</t>
        </is>
      </c>
      <c r="B65" t="inlineStr">
        <is>
          <t>2024-03</t>
        </is>
      </c>
      <c r="C65" t="n">
        <v>19.99903719773446</v>
      </c>
      <c r="D65" t="n">
        <v>80</v>
      </c>
      <c r="E65" t="n">
        <v>4</v>
      </c>
      <c r="F65" t="inlineStr">
        <is>
          <t>Limited Structural Presence</t>
        </is>
      </c>
      <c r="G65" t="n">
        <v>0</v>
      </c>
      <c r="H65" t="n">
        <v>2.782552874732876</v>
      </c>
      <c r="I65" t="n">
        <v>60.08270824506806</v>
      </c>
      <c r="J65" t="n">
        <v>32.15156473240392</v>
      </c>
    </row>
    <row r="66">
      <c r="A66" t="inlineStr">
        <is>
          <t>Hyperliquid</t>
        </is>
      </c>
      <c r="B66" t="inlineStr">
        <is>
          <t>2024-03</t>
        </is>
      </c>
      <c r="C66" t="n">
        <v>0</v>
      </c>
      <c r="D66" t="n">
        <v>20</v>
      </c>
      <c r="E66" t="n">
        <v>1</v>
      </c>
      <c r="F66" t="inlineStr">
        <is>
          <t>Limited Structural Presence</t>
        </is>
      </c>
      <c r="H66" t="n">
        <v>0</v>
      </c>
    </row>
    <row r="67">
      <c r="A67" t="inlineStr">
        <is>
          <t>Ethereum</t>
        </is>
      </c>
      <c r="B67" t="inlineStr">
        <is>
          <t>2024-04</t>
        </is>
      </c>
      <c r="C67" t="n">
        <v>64.13772009039157</v>
      </c>
      <c r="D67" t="n">
        <v>80</v>
      </c>
      <c r="E67" t="n">
        <v>4</v>
      </c>
      <c r="F67" t="inlineStr">
        <is>
          <t>Emerging Power</t>
        </is>
      </c>
      <c r="G67" t="n">
        <v>0</v>
      </c>
      <c r="H67" t="n">
        <v>92.34607707427446</v>
      </c>
      <c r="I67" t="n">
        <v>88.41384623149744</v>
      </c>
      <c r="J67" t="n">
        <v>97.89441861366872</v>
      </c>
    </row>
    <row r="68">
      <c r="A68" t="inlineStr">
        <is>
          <t>Bitcoin</t>
        </is>
      </c>
      <c r="B68" t="inlineStr">
        <is>
          <t>2024-04</t>
        </is>
      </c>
      <c r="C68" t="n">
        <v>54.76725314457836</v>
      </c>
      <c r="D68" t="n">
        <v>80</v>
      </c>
      <c r="E68" t="n">
        <v>4</v>
      </c>
      <c r="F68" t="inlineStr">
        <is>
          <t>Niche Player</t>
        </is>
      </c>
      <c r="G68" t="n">
        <v>75</v>
      </c>
      <c r="H68" t="n">
        <v>18.13907716053897</v>
      </c>
      <c r="I68" t="n">
        <v>92.90658055703264</v>
      </c>
      <c r="J68" t="n">
        <v>37.5</v>
      </c>
    </row>
    <row r="69">
      <c r="A69" t="inlineStr">
        <is>
          <t>Arbitrum</t>
        </is>
      </c>
      <c r="B69" t="inlineStr">
        <is>
          <t>2024-04</t>
        </is>
      </c>
      <c r="C69" t="n">
        <v>41.30870233252114</v>
      </c>
      <c r="D69" t="n">
        <v>80</v>
      </c>
      <c r="E69" t="n">
        <v>4</v>
      </c>
      <c r="F69" t="inlineStr">
        <is>
          <t>Niche Player</t>
        </is>
      </c>
      <c r="G69" t="n">
        <v>0</v>
      </c>
      <c r="H69" t="n">
        <v>38.44363472602325</v>
      </c>
      <c r="I69" t="n">
        <v>73.37776012713907</v>
      </c>
      <c r="J69" t="n">
        <v>71.75785450870701</v>
      </c>
    </row>
    <row r="70">
      <c r="A70" t="inlineStr">
        <is>
          <t>Tron</t>
        </is>
      </c>
      <c r="B70" t="inlineStr">
        <is>
          <t>2024-04</t>
        </is>
      </c>
      <c r="C70" t="n">
        <v>41.2707907542741</v>
      </c>
      <c r="D70" t="n">
        <v>80</v>
      </c>
      <c r="E70" t="n">
        <v>4</v>
      </c>
      <c r="F70" t="inlineStr">
        <is>
          <t>Niche Player</t>
        </is>
      </c>
      <c r="G70" t="n">
        <v>0</v>
      </c>
      <c r="H70" t="n">
        <v>28.84910009485457</v>
      </c>
      <c r="I70" t="n">
        <v>98.72493352498964</v>
      </c>
      <c r="J70" t="n">
        <v>62.19036277849959</v>
      </c>
    </row>
    <row r="71">
      <c r="A71" t="inlineStr">
        <is>
          <t>BNB Chain</t>
        </is>
      </c>
      <c r="B71" t="inlineStr">
        <is>
          <t>2024-04</t>
        </is>
      </c>
      <c r="C71" t="n">
        <v>37.75304286471263</v>
      </c>
      <c r="D71" t="n">
        <v>80</v>
      </c>
      <c r="E71" t="n">
        <v>4</v>
      </c>
      <c r="F71" t="inlineStr">
        <is>
          <t>Limited Structural Presence</t>
        </is>
      </c>
      <c r="G71" t="n">
        <v>0</v>
      </c>
      <c r="H71" t="n">
        <v>25.13025074267261</v>
      </c>
      <c r="I71" t="n">
        <v>94.20154864667212</v>
      </c>
      <c r="J71" t="n">
        <v>55.23075923117383</v>
      </c>
    </row>
    <row r="72">
      <c r="A72" t="inlineStr">
        <is>
          <t>Solana</t>
        </is>
      </c>
      <c r="B72" t="inlineStr">
        <is>
          <t>2024-04</t>
        </is>
      </c>
      <c r="C72" t="n">
        <v>35.68691294050775</v>
      </c>
      <c r="D72" t="n">
        <v>80</v>
      </c>
      <c r="E72" t="n">
        <v>4</v>
      </c>
      <c r="F72" t="inlineStr">
        <is>
          <t>Limited Structural Presence</t>
        </is>
      </c>
      <c r="G72" t="n">
        <v>0</v>
      </c>
      <c r="H72" t="n">
        <v>24.61387122524081</v>
      </c>
      <c r="I72" t="n">
        <v>73.62719906985684</v>
      </c>
      <c r="J72" t="n">
        <v>62.91338123439753</v>
      </c>
    </row>
    <row r="73">
      <c r="A73" t="inlineStr">
        <is>
          <t>Base</t>
        </is>
      </c>
      <c r="B73" t="inlineStr">
        <is>
          <t>2024-04</t>
        </is>
      </c>
      <c r="C73" t="n">
        <v>34.81737807457416</v>
      </c>
      <c r="D73" t="n">
        <v>65</v>
      </c>
      <c r="E73" t="n">
        <v>3</v>
      </c>
      <c r="F73" t="inlineStr">
        <is>
          <t>Limited Structural Presence</t>
        </is>
      </c>
      <c r="G73" t="n">
        <v>0</v>
      </c>
      <c r="H73" t="n">
        <v>39.4750721309547</v>
      </c>
      <c r="J73" t="n">
        <v>73.68140661141132</v>
      </c>
    </row>
    <row r="74">
      <c r="A74" t="inlineStr">
        <is>
          <t>OP Mainnet</t>
        </is>
      </c>
      <c r="B74" t="inlineStr">
        <is>
          <t>2024-04</t>
        </is>
      </c>
      <c r="C74" t="n">
        <v>31.71127798247874</v>
      </c>
      <c r="D74" t="n">
        <v>80</v>
      </c>
      <c r="E74" t="n">
        <v>4</v>
      </c>
      <c r="F74" t="inlineStr">
        <is>
          <t>Limited Structural Presence</t>
        </is>
      </c>
      <c r="G74" t="n">
        <v>0</v>
      </c>
      <c r="H74" t="n">
        <v>31.8112071492481</v>
      </c>
      <c r="I74" t="n">
        <v>38.42782698548569</v>
      </c>
      <c r="J74" t="n">
        <v>66.21303454155257</v>
      </c>
    </row>
    <row r="75">
      <c r="A75" t="inlineStr">
        <is>
          <t>Avalanche</t>
        </is>
      </c>
      <c r="B75" t="inlineStr">
        <is>
          <t>2024-04</t>
        </is>
      </c>
      <c r="C75" t="n">
        <v>26.12591788830583</v>
      </c>
      <c r="D75" t="n">
        <v>80</v>
      </c>
      <c r="E75" t="n">
        <v>4</v>
      </c>
      <c r="F75" t="inlineStr">
        <is>
          <t>Limited Structural Presence</t>
        </is>
      </c>
      <c r="G75" t="n">
        <v>0</v>
      </c>
      <c r="H75" t="n">
        <v>6.481707144902156</v>
      </c>
      <c r="I75" t="n">
        <v>71.04663305327574</v>
      </c>
      <c r="J75" t="n">
        <v>44.73698961836437</v>
      </c>
    </row>
    <row r="76">
      <c r="A76" t="inlineStr">
        <is>
          <t>TON</t>
        </is>
      </c>
      <c r="B76" t="inlineStr">
        <is>
          <t>2024-04</t>
        </is>
      </c>
      <c r="C76" t="n">
        <v>16.2406353365588</v>
      </c>
      <c r="D76" t="n">
        <v>80</v>
      </c>
      <c r="E76" t="n">
        <v>4</v>
      </c>
      <c r="F76" t="inlineStr">
        <is>
          <t>Limited Structural Presence</t>
        </is>
      </c>
      <c r="G76" t="n">
        <v>0</v>
      </c>
      <c r="H76" t="n">
        <v>11.02533337904797</v>
      </c>
      <c r="I76" t="n">
        <v>44.70976979867402</v>
      </c>
      <c r="J76" t="n">
        <v>20.40488061818172</v>
      </c>
    </row>
    <row r="77">
      <c r="A77" t="inlineStr">
        <is>
          <t>Aptos</t>
        </is>
      </c>
      <c r="B77" t="inlineStr">
        <is>
          <t>2024-04</t>
        </is>
      </c>
      <c r="C77" t="n">
        <v>14.75637366620762</v>
      </c>
      <c r="D77" t="n">
        <v>80</v>
      </c>
      <c r="E77" t="n">
        <v>4</v>
      </c>
      <c r="F77" t="inlineStr">
        <is>
          <t>Limited Structural Presence</t>
        </is>
      </c>
      <c r="G77" t="n">
        <v>0</v>
      </c>
      <c r="H77" t="n">
        <v>10.35402842278903</v>
      </c>
      <c r="I77" t="n">
        <v>23.87965512294525</v>
      </c>
      <c r="J77" t="n">
        <v>30.76172489983251</v>
      </c>
    </row>
    <row r="78">
      <c r="A78" t="inlineStr">
        <is>
          <t>Sui</t>
        </is>
      </c>
      <c r="B78" t="inlineStr">
        <is>
          <t>2024-04</t>
        </is>
      </c>
      <c r="C78" t="n">
        <v>14.46005149915677</v>
      </c>
      <c r="D78" t="n">
        <v>80</v>
      </c>
      <c r="E78" t="n">
        <v>4</v>
      </c>
      <c r="F78" t="inlineStr">
        <is>
          <t>Limited Structural Presence</t>
        </is>
      </c>
      <c r="G78" t="n">
        <v>0</v>
      </c>
      <c r="H78" t="n">
        <v>0.5437223046156318</v>
      </c>
      <c r="I78" t="n">
        <v>33.6235328244169</v>
      </c>
      <c r="J78" t="n">
        <v>32.07883407369875</v>
      </c>
    </row>
    <row r="79">
      <c r="A79" t="inlineStr">
        <is>
          <t>Hyperliquid</t>
        </is>
      </c>
      <c r="B79" t="inlineStr">
        <is>
          <t>2024-04</t>
        </is>
      </c>
      <c r="C79" t="n">
        <v>0</v>
      </c>
      <c r="D79" t="n">
        <v>20</v>
      </c>
      <c r="E79" t="n">
        <v>1</v>
      </c>
      <c r="F79" t="inlineStr">
        <is>
          <t>Limited Structural Presence</t>
        </is>
      </c>
      <c r="H79" t="n">
        <v>0</v>
      </c>
    </row>
    <row r="80">
      <c r="A80" t="inlineStr">
        <is>
          <t>Ethereum</t>
        </is>
      </c>
      <c r="B80" t="inlineStr">
        <is>
          <t>2024-05</t>
        </is>
      </c>
      <c r="C80" t="n">
        <v>58.9416875502035</v>
      </c>
      <c r="D80" t="n">
        <v>80</v>
      </c>
      <c r="E80" t="n">
        <v>4</v>
      </c>
      <c r="F80" t="inlineStr">
        <is>
          <t>Emerging Power</t>
        </is>
      </c>
      <c r="G80" t="n">
        <v>0</v>
      </c>
      <c r="H80" t="n">
        <v>92.83427422370151</v>
      </c>
      <c r="I80" t="n">
        <v>58.94636072513084</v>
      </c>
      <c r="J80" t="n">
        <v>98.72270543326437</v>
      </c>
    </row>
    <row r="81">
      <c r="A81" t="inlineStr">
        <is>
          <t>Bitcoin</t>
        </is>
      </c>
      <c r="B81" t="inlineStr">
        <is>
          <t>2024-05</t>
        </is>
      </c>
      <c r="C81" t="n">
        <v>50.24653139865006</v>
      </c>
      <c r="D81" t="n">
        <v>80</v>
      </c>
      <c r="E81" t="n">
        <v>4</v>
      </c>
      <c r="F81" t="inlineStr">
        <is>
          <t>Niche Player</t>
        </is>
      </c>
      <c r="G81" t="n">
        <v>75</v>
      </c>
      <c r="H81" t="n">
        <v>17.98473068482334</v>
      </c>
      <c r="I81" t="n">
        <v>72.16453254323638</v>
      </c>
      <c r="J81" t="n">
        <v>35.12799550234961</v>
      </c>
    </row>
    <row r="82">
      <c r="A82" t="inlineStr">
        <is>
          <t>Tron</t>
        </is>
      </c>
      <c r="B82" t="inlineStr">
        <is>
          <t>2024-05</t>
        </is>
      </c>
      <c r="C82" t="n">
        <v>39.5464947088464</v>
      </c>
      <c r="D82" t="n">
        <v>80</v>
      </c>
      <c r="E82" t="n">
        <v>4</v>
      </c>
      <c r="F82" t="inlineStr">
        <is>
          <t>Limited Structural Presence</t>
        </is>
      </c>
      <c r="G82" t="n">
        <v>0</v>
      </c>
      <c r="H82" t="n">
        <v>28.42704212851585</v>
      </c>
      <c r="I82" t="n">
        <v>86.32730520444393</v>
      </c>
      <c r="J82" t="n">
        <v>65.0134578035368</v>
      </c>
    </row>
    <row r="83">
      <c r="A83" t="inlineStr">
        <is>
          <t>Arbitrum</t>
        </is>
      </c>
      <c r="B83" t="inlineStr">
        <is>
          <t>2024-05</t>
        </is>
      </c>
      <c r="C83" t="n">
        <v>38.66096159691523</v>
      </c>
      <c r="D83" t="n">
        <v>80</v>
      </c>
      <c r="E83" t="n">
        <v>4</v>
      </c>
      <c r="F83" t="inlineStr">
        <is>
          <t>Limited Structural Presence</t>
        </is>
      </c>
      <c r="G83" t="n">
        <v>0</v>
      </c>
      <c r="H83" t="n">
        <v>43.5620626219784</v>
      </c>
      <c r="I83" t="n">
        <v>49.42217857704218</v>
      </c>
      <c r="J83" t="n">
        <v>74.01514983290087</v>
      </c>
    </row>
    <row r="84">
      <c r="A84" t="inlineStr">
        <is>
          <t>Base</t>
        </is>
      </c>
      <c r="B84" t="inlineStr">
        <is>
          <t>2024-05</t>
        </is>
      </c>
      <c r="C84" t="n">
        <v>36.80160369194279</v>
      </c>
      <c r="D84" t="n">
        <v>65</v>
      </c>
      <c r="E84" t="n">
        <v>3</v>
      </c>
      <c r="F84" t="inlineStr">
        <is>
          <t>Limited Structural Presence</t>
        </is>
      </c>
      <c r="G84" t="n">
        <v>0</v>
      </c>
      <c r="H84" t="n">
        <v>39.59467735205571</v>
      </c>
      <c r="J84" t="n">
        <v>80.01053464675836</v>
      </c>
    </row>
    <row r="85">
      <c r="A85" t="inlineStr">
        <is>
          <t>OP Mainnet</t>
        </is>
      </c>
      <c r="B85" t="inlineStr">
        <is>
          <t>2024-05</t>
        </is>
      </c>
      <c r="C85" t="n">
        <v>36.09162382457744</v>
      </c>
      <c r="D85" t="n">
        <v>80</v>
      </c>
      <c r="E85" t="n">
        <v>4</v>
      </c>
      <c r="F85" t="inlineStr">
        <is>
          <t>Limited Structural Presence</t>
        </is>
      </c>
      <c r="G85" t="n">
        <v>0</v>
      </c>
      <c r="H85" t="n">
        <v>32.68283526500587</v>
      </c>
      <c r="I85" t="n">
        <v>50.79982075476011</v>
      </c>
      <c r="J85" t="n">
        <v>73.58379446723382</v>
      </c>
    </row>
    <row r="86">
      <c r="A86" t="inlineStr">
        <is>
          <t>BNB Chain</t>
        </is>
      </c>
      <c r="B86" t="inlineStr">
        <is>
          <t>2024-05</t>
        </is>
      </c>
      <c r="C86" t="n">
        <v>35.93652679844408</v>
      </c>
      <c r="D86" t="n">
        <v>80</v>
      </c>
      <c r="E86" t="n">
        <v>4</v>
      </c>
      <c r="F86" t="inlineStr">
        <is>
          <t>Limited Structural Presence</t>
        </is>
      </c>
      <c r="G86" t="n">
        <v>0</v>
      </c>
      <c r="H86" t="n">
        <v>23.91201476738243</v>
      </c>
      <c r="I86" t="n">
        <v>81.33252549526753</v>
      </c>
      <c r="J86" t="n">
        <v>58.83469830494325</v>
      </c>
    </row>
    <row r="87">
      <c r="A87" t="inlineStr">
        <is>
          <t>Solana</t>
        </is>
      </c>
      <c r="B87" t="inlineStr">
        <is>
          <t>2024-05</t>
        </is>
      </c>
      <c r="C87" t="n">
        <v>32.92055247127261</v>
      </c>
      <c r="D87" t="n">
        <v>80</v>
      </c>
      <c r="E87" t="n">
        <v>4</v>
      </c>
      <c r="F87" t="inlineStr">
        <is>
          <t>Limited Structural Presence</t>
        </is>
      </c>
      <c r="G87" t="n">
        <v>0</v>
      </c>
      <c r="H87" t="n">
        <v>24.95521769159436</v>
      </c>
      <c r="I87" t="n">
        <v>56.45059498627602</v>
      </c>
      <c r="J87" t="n">
        <v>64.38904595378906</v>
      </c>
    </row>
    <row r="88">
      <c r="A88" t="inlineStr">
        <is>
          <t>Avalanche</t>
        </is>
      </c>
      <c r="B88" t="inlineStr">
        <is>
          <t>2024-05</t>
        </is>
      </c>
      <c r="C88" t="n">
        <v>24.3601602578279</v>
      </c>
      <c r="D88" t="n">
        <v>80</v>
      </c>
      <c r="E88" t="n">
        <v>4</v>
      </c>
      <c r="F88" t="inlineStr">
        <is>
          <t>Limited Structural Presence</t>
        </is>
      </c>
      <c r="G88" t="n">
        <v>0</v>
      </c>
      <c r="H88" t="n">
        <v>7.587405428964286</v>
      </c>
      <c r="I88" t="n">
        <v>54.26053977442737</v>
      </c>
      <c r="J88" t="n">
        <v>49.15783077152677</v>
      </c>
    </row>
    <row r="89">
      <c r="A89" t="inlineStr">
        <is>
          <t>TON</t>
        </is>
      </c>
      <c r="B89" t="inlineStr">
        <is>
          <t>2024-05</t>
        </is>
      </c>
      <c r="C89" t="n">
        <v>23.56241200590733</v>
      </c>
      <c r="D89" t="n">
        <v>80</v>
      </c>
      <c r="E89" t="n">
        <v>4</v>
      </c>
      <c r="F89" t="inlineStr">
        <is>
          <t>Limited Structural Presence</t>
        </is>
      </c>
      <c r="G89" t="n">
        <v>0</v>
      </c>
      <c r="H89" t="n">
        <v>16.01144591902014</v>
      </c>
      <c r="I89" t="n">
        <v>50</v>
      </c>
      <c r="J89" t="n">
        <v>40.7382021046092</v>
      </c>
    </row>
    <row r="90">
      <c r="A90" t="inlineStr">
        <is>
          <t>Sui</t>
        </is>
      </c>
      <c r="B90" t="inlineStr">
        <is>
          <t>2024-05</t>
        </is>
      </c>
      <c r="C90" t="n">
        <v>20.71959728807236</v>
      </c>
      <c r="D90" t="n">
        <v>80</v>
      </c>
      <c r="E90" t="n">
        <v>4</v>
      </c>
      <c r="F90" t="inlineStr">
        <is>
          <t>Limited Structural Presence</t>
        </is>
      </c>
      <c r="G90" t="n">
        <v>0</v>
      </c>
      <c r="H90" t="n">
        <v>20.22686462230866</v>
      </c>
      <c r="I90" t="n">
        <v>21.37213387302421</v>
      </c>
      <c r="J90" t="n">
        <v>46.6224241252126</v>
      </c>
    </row>
    <row r="91">
      <c r="A91" t="inlineStr">
        <is>
          <t>Aptos</t>
        </is>
      </c>
      <c r="B91" t="inlineStr">
        <is>
          <t>2024-05</t>
        </is>
      </c>
      <c r="C91" t="n">
        <v>20.33192348349396</v>
      </c>
      <c r="D91" t="n">
        <v>80</v>
      </c>
      <c r="E91" t="n">
        <v>4</v>
      </c>
      <c r="F91" t="inlineStr">
        <is>
          <t>Limited Structural Presence</t>
        </is>
      </c>
      <c r="G91" t="n">
        <v>0</v>
      </c>
      <c r="H91" t="n">
        <v>11.80916701882994</v>
      </c>
      <c r="I91" t="n">
        <v>59.78114573046352</v>
      </c>
      <c r="J91" t="n">
        <v>24.68266761729824</v>
      </c>
    </row>
    <row r="92">
      <c r="A92" t="inlineStr">
        <is>
          <t>Hyperliquid</t>
        </is>
      </c>
      <c r="B92" t="inlineStr">
        <is>
          <t>2024-05</t>
        </is>
      </c>
      <c r="C92" t="n">
        <v>0</v>
      </c>
      <c r="D92" t="n">
        <v>20</v>
      </c>
      <c r="E92" t="n">
        <v>1</v>
      </c>
      <c r="F92" t="inlineStr">
        <is>
          <t>Limited Structural Presence</t>
        </is>
      </c>
      <c r="H92" t="n">
        <v>0</v>
      </c>
    </row>
    <row r="93">
      <c r="A93" t="inlineStr">
        <is>
          <t>Ethereum</t>
        </is>
      </c>
      <c r="B93" t="inlineStr">
        <is>
          <t>2024-06</t>
        </is>
      </c>
      <c r="C93" t="n">
        <v>64.27180561676114</v>
      </c>
      <c r="D93" t="n">
        <v>80</v>
      </c>
      <c r="E93" t="n">
        <v>4</v>
      </c>
      <c r="F93" t="inlineStr">
        <is>
          <t>Emerging Power</t>
        </is>
      </c>
      <c r="G93" t="n">
        <v>0</v>
      </c>
      <c r="H93" t="n">
        <v>92.60942234856424</v>
      </c>
      <c r="I93" t="n">
        <v>86.87130053203597</v>
      </c>
      <c r="J93" t="n">
        <v>99.32432471945336</v>
      </c>
    </row>
    <row r="94">
      <c r="A94" t="inlineStr">
        <is>
          <t>Bitcoin</t>
        </is>
      </c>
      <c r="B94" t="inlineStr">
        <is>
          <t>2024-06</t>
        </is>
      </c>
      <c r="C94" t="n">
        <v>53.56884003724895</v>
      </c>
      <c r="D94" t="n">
        <v>80</v>
      </c>
      <c r="E94" t="n">
        <v>4</v>
      </c>
      <c r="F94" t="inlineStr">
        <is>
          <t>Niche Player</t>
        </is>
      </c>
      <c r="G94" t="n">
        <v>75</v>
      </c>
      <c r="H94" t="n">
        <v>17.72463705650703</v>
      </c>
      <c r="I94" t="n">
        <v>88.77295628950228</v>
      </c>
      <c r="J94" t="n">
        <v>36.22100587536207</v>
      </c>
    </row>
    <row r="95">
      <c r="A95" t="inlineStr">
        <is>
          <t>Tron</t>
        </is>
      </c>
      <c r="B95" t="inlineStr">
        <is>
          <t>2024-06</t>
        </is>
      </c>
      <c r="C95" t="n">
        <v>42.03448301949664</v>
      </c>
      <c r="D95" t="n">
        <v>80</v>
      </c>
      <c r="E95" t="n">
        <v>4</v>
      </c>
      <c r="F95" t="inlineStr">
        <is>
          <t>Niche Player</t>
        </is>
      </c>
      <c r="G95" t="n">
        <v>0</v>
      </c>
      <c r="H95" t="n">
        <v>28.37761591527414</v>
      </c>
      <c r="I95" t="n">
        <v>100</v>
      </c>
      <c r="J95" t="n">
        <v>64.76031616271241</v>
      </c>
    </row>
    <row r="96">
      <c r="A96" t="inlineStr">
        <is>
          <t>Base</t>
        </is>
      </c>
      <c r="B96" t="inlineStr">
        <is>
          <t>2024-06</t>
        </is>
      </c>
      <c r="C96" t="n">
        <v>36.46907469738938</v>
      </c>
      <c r="D96" t="n">
        <v>65</v>
      </c>
      <c r="E96" t="n">
        <v>3</v>
      </c>
      <c r="F96" t="inlineStr">
        <is>
          <t>Limited Structural Presence</t>
        </is>
      </c>
      <c r="G96" t="n">
        <v>0</v>
      </c>
      <c r="H96" t="n">
        <v>41.40206960508556</v>
      </c>
      <c r="J96" t="n">
        <v>77.12242316142992</v>
      </c>
    </row>
    <row r="97">
      <c r="A97" t="inlineStr">
        <is>
          <t>OP Mainnet</t>
        </is>
      </c>
      <c r="B97" t="inlineStr">
        <is>
          <t>2024-06</t>
        </is>
      </c>
      <c r="C97" t="n">
        <v>34.18046182272193</v>
      </c>
      <c r="D97" t="n">
        <v>80</v>
      </c>
      <c r="E97" t="n">
        <v>4</v>
      </c>
      <c r="F97" t="inlineStr">
        <is>
          <t>Limited Structural Presence</t>
        </is>
      </c>
      <c r="G97" t="n">
        <v>0</v>
      </c>
      <c r="H97" t="n">
        <v>31.96881572949785</v>
      </c>
      <c r="I97" t="n">
        <v>46.37374677338401</v>
      </c>
      <c r="J97" t="n">
        <v>69.97272148135187</v>
      </c>
    </row>
    <row r="98">
      <c r="A98" t="inlineStr">
        <is>
          <t>Arbitrum</t>
        </is>
      </c>
      <c r="B98" t="inlineStr">
        <is>
          <t>2024-06</t>
        </is>
      </c>
      <c r="C98" t="n">
        <v>33.88702504852712</v>
      </c>
      <c r="D98" t="n">
        <v>80</v>
      </c>
      <c r="E98" t="n">
        <v>4</v>
      </c>
      <c r="F98" t="inlineStr">
        <is>
          <t>Limited Structural Presence</t>
        </is>
      </c>
      <c r="G98" t="n">
        <v>0</v>
      </c>
      <c r="H98" t="n">
        <v>43.40022022143209</v>
      </c>
      <c r="I98" t="n">
        <v>19.5350374267306</v>
      </c>
      <c r="J98" t="n">
        <v>77.49660190262844</v>
      </c>
    </row>
    <row r="99">
      <c r="A99" t="inlineStr">
        <is>
          <t>BNB Chain</t>
        </is>
      </c>
      <c r="B99" t="inlineStr">
        <is>
          <t>2024-06</t>
        </is>
      </c>
      <c r="C99" t="n">
        <v>33.55782148257464</v>
      </c>
      <c r="D99" t="n">
        <v>80</v>
      </c>
      <c r="E99" t="n">
        <v>4</v>
      </c>
      <c r="F99" t="inlineStr">
        <is>
          <t>Limited Structural Presence</t>
        </is>
      </c>
      <c r="G99" t="n">
        <v>0</v>
      </c>
      <c r="H99" t="n">
        <v>23.58448280701971</v>
      </c>
      <c r="I99" t="n">
        <v>71.5960811246979</v>
      </c>
      <c r="J99" t="n">
        <v>56.94974227975543</v>
      </c>
    </row>
    <row r="100">
      <c r="A100" t="inlineStr">
        <is>
          <t>Solana</t>
        </is>
      </c>
      <c r="B100" t="inlineStr">
        <is>
          <t>2024-06</t>
        </is>
      </c>
      <c r="C100" t="n">
        <v>33.39874960145426</v>
      </c>
      <c r="D100" t="n">
        <v>80</v>
      </c>
      <c r="E100" t="n">
        <v>4</v>
      </c>
      <c r="F100" t="inlineStr">
        <is>
          <t>Limited Structural Presence</t>
        </is>
      </c>
      <c r="G100" t="n">
        <v>0</v>
      </c>
      <c r="H100" t="n">
        <v>25.51152490302898</v>
      </c>
      <c r="I100" t="n">
        <v>58.50819583174971</v>
      </c>
      <c r="J100" t="n">
        <v>64.20232662897577</v>
      </c>
    </row>
    <row r="101">
      <c r="A101" t="inlineStr">
        <is>
          <t>Avalanche</t>
        </is>
      </c>
      <c r="B101" t="inlineStr">
        <is>
          <t>2024-06</t>
        </is>
      </c>
      <c r="C101" t="n">
        <v>24.45869818678948</v>
      </c>
      <c r="D101" t="n">
        <v>80</v>
      </c>
      <c r="E101" t="n">
        <v>4</v>
      </c>
      <c r="F101" t="inlineStr">
        <is>
          <t>Limited Structural Presence</t>
        </is>
      </c>
      <c r="G101" t="n">
        <v>0</v>
      </c>
      <c r="H101" t="n">
        <v>7.611005368271874</v>
      </c>
      <c r="I101" t="n">
        <v>60.18899948522917</v>
      </c>
      <c r="J101" t="n">
        <v>45.08203776496417</v>
      </c>
    </row>
    <row r="102">
      <c r="A102" t="inlineStr">
        <is>
          <t>TON</t>
        </is>
      </c>
      <c r="B102" t="inlineStr">
        <is>
          <t>2024-06</t>
        </is>
      </c>
      <c r="C102" t="n">
        <v>24.3314099092291</v>
      </c>
      <c r="D102" t="n">
        <v>80</v>
      </c>
      <c r="E102" t="n">
        <v>4</v>
      </c>
      <c r="F102" t="inlineStr">
        <is>
          <t>Limited Structural Presence</t>
        </is>
      </c>
      <c r="G102" t="n">
        <v>0</v>
      </c>
      <c r="H102" t="n">
        <v>17.41061055564295</v>
      </c>
      <c r="I102" t="n">
        <v>42.12405678955225</v>
      </c>
      <c r="J102" t="n">
        <v>48.32198648910927</v>
      </c>
    </row>
    <row r="103">
      <c r="A103" t="inlineStr">
        <is>
          <t>Sui</t>
        </is>
      </c>
      <c r="B103" t="inlineStr">
        <is>
          <t>2024-06</t>
        </is>
      </c>
      <c r="C103" t="n">
        <v>22.21206443727455</v>
      </c>
      <c r="D103" t="n">
        <v>80</v>
      </c>
      <c r="E103" t="n">
        <v>4</v>
      </c>
      <c r="F103" t="inlineStr">
        <is>
          <t>Limited Structural Presence</t>
        </is>
      </c>
      <c r="G103" t="n">
        <v>0</v>
      </c>
      <c r="H103" t="n">
        <v>20.64831339652297</v>
      </c>
      <c r="I103" t="n">
        <v>37.7923577123994</v>
      </c>
      <c r="J103" t="n">
        <v>39.85567606827568</v>
      </c>
    </row>
    <row r="104">
      <c r="A104" t="inlineStr">
        <is>
          <t>Aptos</t>
        </is>
      </c>
      <c r="B104" t="inlineStr">
        <is>
          <t>2024-06</t>
        </is>
      </c>
      <c r="C104" t="n">
        <v>19.28809433307043</v>
      </c>
      <c r="D104" t="n">
        <v>80</v>
      </c>
      <c r="E104" t="n">
        <v>4</v>
      </c>
      <c r="F104" t="inlineStr">
        <is>
          <t>Limited Structural Presence</t>
        </is>
      </c>
      <c r="G104" t="n">
        <v>0</v>
      </c>
      <c r="H104" t="n">
        <v>14.27942382986153</v>
      </c>
      <c r="I104" t="n">
        <v>50.87579641903802</v>
      </c>
      <c r="J104" t="n">
        <v>24.71610618814167</v>
      </c>
    </row>
    <row r="105">
      <c r="A105" t="inlineStr">
        <is>
          <t>Hyperliquid</t>
        </is>
      </c>
      <c r="B105" t="inlineStr">
        <is>
          <t>2024-06</t>
        </is>
      </c>
      <c r="C105" t="n">
        <v>0</v>
      </c>
      <c r="D105" t="n">
        <v>20</v>
      </c>
      <c r="E105" t="n">
        <v>1</v>
      </c>
      <c r="F105" t="inlineStr">
        <is>
          <t>Limited Structural Presence</t>
        </is>
      </c>
      <c r="H105" t="n">
        <v>0</v>
      </c>
    </row>
    <row r="106">
      <c r="A106" t="inlineStr">
        <is>
          <t>Ethereum</t>
        </is>
      </c>
      <c r="B106" t="inlineStr">
        <is>
          <t>2024-07</t>
        </is>
      </c>
      <c r="C106" t="n">
        <v>59.12826006274634</v>
      </c>
      <c r="D106" t="n">
        <v>80</v>
      </c>
      <c r="E106" t="n">
        <v>4</v>
      </c>
      <c r="F106" t="inlineStr">
        <is>
          <t>Emerging Power</t>
        </is>
      </c>
      <c r="G106" t="n">
        <v>0</v>
      </c>
      <c r="H106" t="n">
        <v>91.72948773162648</v>
      </c>
      <c r="I106" t="n">
        <v>59.71140335914515</v>
      </c>
      <c r="J106" t="n">
        <v>100</v>
      </c>
    </row>
    <row r="107">
      <c r="A107" t="inlineStr">
        <is>
          <t>Bitcoin</t>
        </is>
      </c>
      <c r="B107" t="inlineStr">
        <is>
          <t>2024-07</t>
        </is>
      </c>
      <c r="C107" t="n">
        <v>56.35228332864467</v>
      </c>
      <c r="D107" t="n">
        <v>80</v>
      </c>
      <c r="E107" t="n">
        <v>4</v>
      </c>
      <c r="F107" t="inlineStr">
        <is>
          <t>Emerging Power</t>
        </is>
      </c>
      <c r="G107" t="n">
        <v>100</v>
      </c>
      <c r="H107" t="n">
        <v>17.79036790359751</v>
      </c>
      <c r="I107" t="n">
        <v>66.03459012362484</v>
      </c>
      <c r="J107" t="n">
        <v>33.09282281826256</v>
      </c>
    </row>
    <row r="108">
      <c r="A108" t="inlineStr">
        <is>
          <t>Tron</t>
        </is>
      </c>
      <c r="B108" t="inlineStr">
        <is>
          <t>2024-07</t>
        </is>
      </c>
      <c r="C108" t="n">
        <v>38.42796482177155</v>
      </c>
      <c r="D108" t="n">
        <v>80</v>
      </c>
      <c r="E108" t="n">
        <v>4</v>
      </c>
      <c r="F108" t="inlineStr">
        <is>
          <t>Limited Structural Presence</t>
        </is>
      </c>
      <c r="G108" t="n">
        <v>0</v>
      </c>
      <c r="H108" t="n">
        <v>28.63881194753316</v>
      </c>
      <c r="I108" t="n">
        <v>77.82281114772864</v>
      </c>
      <c r="J108" t="n">
        <v>66.70593897875656</v>
      </c>
    </row>
    <row r="109">
      <c r="A109" t="inlineStr">
        <is>
          <t>Base</t>
        </is>
      </c>
      <c r="B109" t="inlineStr">
        <is>
          <t>2024-07</t>
        </is>
      </c>
      <c r="C109" t="n">
        <v>37.2179462582441</v>
      </c>
      <c r="D109" t="n">
        <v>65</v>
      </c>
      <c r="E109" t="n">
        <v>3</v>
      </c>
      <c r="F109" t="inlineStr">
        <is>
          <t>Limited Structural Presence</t>
        </is>
      </c>
      <c r="G109" t="n">
        <v>0</v>
      </c>
      <c r="H109" t="n">
        <v>42.26654872380706</v>
      </c>
      <c r="J109" t="n">
        <v>78.69177661548626</v>
      </c>
    </row>
    <row r="110">
      <c r="A110" t="inlineStr">
        <is>
          <t>BNB Chain</t>
        </is>
      </c>
      <c r="B110" t="inlineStr">
        <is>
          <t>2024-07</t>
        </is>
      </c>
      <c r="C110" t="n">
        <v>35.0201877426576</v>
      </c>
      <c r="D110" t="n">
        <v>80</v>
      </c>
      <c r="E110" t="n">
        <v>4</v>
      </c>
      <c r="F110" t="inlineStr">
        <is>
          <t>Limited Structural Presence</t>
        </is>
      </c>
      <c r="G110" t="n">
        <v>0</v>
      </c>
      <c r="H110" t="n">
        <v>22.55677755477515</v>
      </c>
      <c r="I110" t="n">
        <v>79.91440308539219</v>
      </c>
      <c r="J110" t="n">
        <v>57.58817110181108</v>
      </c>
    </row>
    <row r="111">
      <c r="A111" t="inlineStr">
        <is>
          <t>Arbitrum</t>
        </is>
      </c>
      <c r="B111" t="inlineStr">
        <is>
          <t>2024-07</t>
        </is>
      </c>
      <c r="C111" t="n">
        <v>32.49201427981632</v>
      </c>
      <c r="D111" t="n">
        <v>80</v>
      </c>
      <c r="E111" t="n">
        <v>4</v>
      </c>
      <c r="F111" t="inlineStr">
        <is>
          <t>Limited Structural Presence</t>
        </is>
      </c>
      <c r="G111" t="n">
        <v>0</v>
      </c>
      <c r="H111" t="n">
        <v>41.50767498066145</v>
      </c>
      <c r="I111" t="n">
        <v>18.17935782449117</v>
      </c>
      <c r="J111" t="n">
        <v>74.82586377023547</v>
      </c>
    </row>
    <row r="112">
      <c r="A112" t="inlineStr">
        <is>
          <t>Solana</t>
        </is>
      </c>
      <c r="B112" t="inlineStr">
        <is>
          <t>2024-07</t>
        </is>
      </c>
      <c r="C112" t="n">
        <v>28.55396290342918</v>
      </c>
      <c r="D112" t="n">
        <v>80</v>
      </c>
      <c r="E112" t="n">
        <v>4</v>
      </c>
      <c r="F112" t="inlineStr">
        <is>
          <t>Limited Structural Presence</t>
        </is>
      </c>
      <c r="G112" t="n">
        <v>0</v>
      </c>
      <c r="H112" t="n">
        <v>26.33224103109184</v>
      </c>
      <c r="I112" t="n">
        <v>32.35701937974127</v>
      </c>
      <c r="J112" t="n">
        <v>63.61584604781895</v>
      </c>
    </row>
    <row r="113">
      <c r="A113" t="inlineStr">
        <is>
          <t>OP Mainnet</t>
        </is>
      </c>
      <c r="B113" t="inlineStr">
        <is>
          <t>2024-07</t>
        </is>
      </c>
      <c r="C113" t="n">
        <v>25.19055335278214</v>
      </c>
      <c r="D113" t="n">
        <v>80</v>
      </c>
      <c r="E113" t="n">
        <v>4</v>
      </c>
      <c r="F113" t="inlineStr">
        <is>
          <t>Limited Structural Presence</t>
        </is>
      </c>
      <c r="G113" t="n">
        <v>0</v>
      </c>
      <c r="H113" t="n">
        <v>29.22284635185946</v>
      </c>
      <c r="I113" t="n">
        <v>0</v>
      </c>
      <c r="J113" t="n">
        <v>71.53936705926913</v>
      </c>
    </row>
    <row r="114">
      <c r="A114" t="inlineStr">
        <is>
          <t>TON</t>
        </is>
      </c>
      <c r="B114" t="inlineStr">
        <is>
          <t>2024-07</t>
        </is>
      </c>
      <c r="C114" t="n">
        <v>24.04665844864403</v>
      </c>
      <c r="D114" t="n">
        <v>80</v>
      </c>
      <c r="E114" t="n">
        <v>4</v>
      </c>
      <c r="F114" t="inlineStr">
        <is>
          <t>Limited Structural Presence</t>
        </is>
      </c>
      <c r="G114" t="n">
        <v>0</v>
      </c>
      <c r="H114" t="n">
        <v>16.54571802855034</v>
      </c>
      <c r="I114" t="n">
        <v>43.60425354722972</v>
      </c>
      <c r="J114" t="n">
        <v>46.9377256056035</v>
      </c>
    </row>
    <row r="115">
      <c r="A115" t="inlineStr">
        <is>
          <t>Avalanche</t>
        </is>
      </c>
      <c r="B115" t="inlineStr">
        <is>
          <t>2024-07</t>
        </is>
      </c>
      <c r="C115" t="n">
        <v>20.2220063945798</v>
      </c>
      <c r="D115" t="n">
        <v>80</v>
      </c>
      <c r="E115" t="n">
        <v>4</v>
      </c>
      <c r="F115" t="inlineStr">
        <is>
          <t>Limited Structural Presence</t>
        </is>
      </c>
      <c r="G115" t="n">
        <v>0</v>
      </c>
      <c r="H115" t="n">
        <v>5.711006373180156</v>
      </c>
      <c r="I115" t="n">
        <v>37.06920604388269</v>
      </c>
      <c r="J115" t="n">
        <v>47.37511467222701</v>
      </c>
    </row>
    <row r="116">
      <c r="A116" t="inlineStr">
        <is>
          <t>Sui</t>
        </is>
      </c>
      <c r="B116" t="inlineStr">
        <is>
          <t>2024-07</t>
        </is>
      </c>
      <c r="C116" t="n">
        <v>15.96079055894626</v>
      </c>
      <c r="D116" t="n">
        <v>80</v>
      </c>
      <c r="E116" t="n">
        <v>4</v>
      </c>
      <c r="F116" t="inlineStr">
        <is>
          <t>Limited Structural Presence</t>
        </is>
      </c>
      <c r="G116" t="n">
        <v>0</v>
      </c>
      <c r="H116" t="n">
        <v>17.64344660166034</v>
      </c>
      <c r="I116" t="n">
        <v>15.96503622381393</v>
      </c>
      <c r="J116" t="n">
        <v>34.22593846626425</v>
      </c>
    </row>
    <row r="117">
      <c r="A117" t="inlineStr">
        <is>
          <t>Aptos</t>
        </is>
      </c>
      <c r="B117" t="inlineStr">
        <is>
          <t>2024-07</t>
        </is>
      </c>
      <c r="C117" t="n">
        <v>14.39015521720953</v>
      </c>
      <c r="D117" t="n">
        <v>80</v>
      </c>
      <c r="E117" t="n">
        <v>4</v>
      </c>
      <c r="F117" t="inlineStr">
        <is>
          <t>Limited Structural Presence</t>
        </is>
      </c>
      <c r="G117" t="n">
        <v>0</v>
      </c>
      <c r="H117" t="n">
        <v>12.87073714964168</v>
      </c>
      <c r="I117" t="n">
        <v>26.18628815512994</v>
      </c>
      <c r="J117" t="n">
        <v>25.05016760284898</v>
      </c>
    </row>
    <row r="118">
      <c r="A118" t="inlineStr">
        <is>
          <t>Hyperliquid</t>
        </is>
      </c>
      <c r="B118" t="inlineStr">
        <is>
          <t>2024-07</t>
        </is>
      </c>
      <c r="C118" t="n">
        <v>0</v>
      </c>
      <c r="D118" t="n">
        <v>20</v>
      </c>
      <c r="E118" t="n">
        <v>1</v>
      </c>
      <c r="F118" t="inlineStr">
        <is>
          <t>Limited Structural Presence</t>
        </is>
      </c>
      <c r="H118" t="n">
        <v>0</v>
      </c>
    </row>
    <row r="119">
      <c r="A119" t="inlineStr">
        <is>
          <t>Ethereum</t>
        </is>
      </c>
      <c r="B119" t="inlineStr">
        <is>
          <t>2024-08</t>
        </is>
      </c>
      <c r="C119" t="n">
        <v>79.32089868665321</v>
      </c>
      <c r="D119" t="n">
        <v>80</v>
      </c>
      <c r="E119" t="n">
        <v>4</v>
      </c>
      <c r="F119" t="inlineStr">
        <is>
          <t>Strong Ecosystem Player</t>
        </is>
      </c>
      <c r="G119" t="n">
        <v>50</v>
      </c>
      <c r="H119" t="n">
        <v>91.76387060733106</v>
      </c>
      <c r="I119" t="n">
        <v>84.02629885237567</v>
      </c>
      <c r="J119" t="n">
        <v>100</v>
      </c>
    </row>
    <row r="120">
      <c r="A120" t="inlineStr">
        <is>
          <t>Bitcoin</t>
        </is>
      </c>
      <c r="B120" t="inlineStr">
        <is>
          <t>2024-08</t>
        </is>
      </c>
      <c r="C120" t="n">
        <v>45.71338377371735</v>
      </c>
      <c r="D120" t="n">
        <v>80</v>
      </c>
      <c r="E120" t="n">
        <v>4</v>
      </c>
      <c r="F120" t="inlineStr">
        <is>
          <t>Niche Player</t>
        </is>
      </c>
      <c r="G120" t="n">
        <v>50</v>
      </c>
      <c r="H120" t="n">
        <v>17.91472675266455</v>
      </c>
      <c r="I120" t="n">
        <v>92.09420840403408</v>
      </c>
      <c r="J120" t="n">
        <v>33.36815203917929</v>
      </c>
    </row>
    <row r="121">
      <c r="A121" t="inlineStr">
        <is>
          <t>Tron</t>
        </is>
      </c>
      <c r="B121" t="inlineStr">
        <is>
          <t>2024-08</t>
        </is>
      </c>
      <c r="C121" t="n">
        <v>43.33401310437532</v>
      </c>
      <c r="D121" t="n">
        <v>80</v>
      </c>
      <c r="E121" t="n">
        <v>4</v>
      </c>
      <c r="F121" t="inlineStr">
        <is>
          <t>Niche Player</t>
        </is>
      </c>
      <c r="G121" t="n">
        <v>0</v>
      </c>
      <c r="H121" t="n">
        <v>29.42749450881483</v>
      </c>
      <c r="I121" t="n">
        <v>100</v>
      </c>
      <c r="J121" t="n">
        <v>68.90855790868646</v>
      </c>
    </row>
    <row r="122">
      <c r="A122" t="inlineStr">
        <is>
          <t>OP Mainnet</t>
        </is>
      </c>
      <c r="B122" t="inlineStr">
        <is>
          <t>2024-08</t>
        </is>
      </c>
      <c r="C122" t="n">
        <v>38.9504038641751</v>
      </c>
      <c r="D122" t="n">
        <v>80</v>
      </c>
      <c r="E122" t="n">
        <v>4</v>
      </c>
      <c r="F122" t="inlineStr">
        <is>
          <t>Limited Structural Presence</t>
        </is>
      </c>
      <c r="G122" t="n">
        <v>0</v>
      </c>
      <c r="H122" t="n">
        <v>28.38116406097176</v>
      </c>
      <c r="I122" t="n">
        <v>73.19810608429734</v>
      </c>
      <c r="J122" t="n">
        <v>72.52187183250564</v>
      </c>
    </row>
    <row r="123">
      <c r="A123" t="inlineStr">
        <is>
          <t>BNB Chain</t>
        </is>
      </c>
      <c r="B123" t="inlineStr">
        <is>
          <t>2024-08</t>
        </is>
      </c>
      <c r="C123" t="n">
        <v>38.44233429077161</v>
      </c>
      <c r="D123" t="n">
        <v>80</v>
      </c>
      <c r="E123" t="n">
        <v>4</v>
      </c>
      <c r="F123" t="inlineStr">
        <is>
          <t>Limited Structural Presence</t>
        </is>
      </c>
      <c r="G123" t="n">
        <v>0</v>
      </c>
      <c r="H123" t="n">
        <v>22.93386051007448</v>
      </c>
      <c r="I123" t="n">
        <v>94.4720497419238</v>
      </c>
      <c r="J123" t="n">
        <v>59.98143934656912</v>
      </c>
    </row>
    <row r="124">
      <c r="A124" t="inlineStr">
        <is>
          <t>Base</t>
        </is>
      </c>
      <c r="B124" t="inlineStr">
        <is>
          <t>2024-08</t>
        </is>
      </c>
      <c r="C124" t="n">
        <v>37.83544329746562</v>
      </c>
      <c r="D124" t="n">
        <v>65</v>
      </c>
      <c r="E124" t="n">
        <v>3</v>
      </c>
      <c r="F124" t="inlineStr">
        <is>
          <t>Limited Structural Presence</t>
        </is>
      </c>
      <c r="G124" t="n">
        <v>0</v>
      </c>
      <c r="H124" t="n">
        <v>43.33827061776935</v>
      </c>
      <c r="J124" t="n">
        <v>79.62692009899391</v>
      </c>
    </row>
    <row r="125">
      <c r="A125" t="inlineStr">
        <is>
          <t>Solana</t>
        </is>
      </c>
      <c r="B125" t="inlineStr">
        <is>
          <t>2024-08</t>
        </is>
      </c>
      <c r="C125" t="n">
        <v>37.78116618913295</v>
      </c>
      <c r="D125" t="n">
        <v>80</v>
      </c>
      <c r="E125" t="n">
        <v>4</v>
      </c>
      <c r="F125" t="inlineStr">
        <is>
          <t>Limited Structural Presence</t>
        </is>
      </c>
      <c r="G125" t="n">
        <v>0</v>
      </c>
      <c r="H125" t="n">
        <v>26.87903047638161</v>
      </c>
      <c r="I125" t="n">
        <v>81.38698250859738</v>
      </c>
      <c r="J125" t="n">
        <v>63.20539739870212</v>
      </c>
    </row>
    <row r="126">
      <c r="A126" t="inlineStr">
        <is>
          <t>Arbitrum</t>
        </is>
      </c>
      <c r="B126" t="inlineStr">
        <is>
          <t>2024-08</t>
        </is>
      </c>
      <c r="C126" t="n">
        <v>35.62686428537901</v>
      </c>
      <c r="D126" t="n">
        <v>80</v>
      </c>
      <c r="E126" t="n">
        <v>4</v>
      </c>
      <c r="F126" t="inlineStr">
        <is>
          <t>Limited Structural Presence</t>
        </is>
      </c>
      <c r="G126" t="n">
        <v>0</v>
      </c>
      <c r="H126" t="n">
        <v>39.77375158209378</v>
      </c>
      <c r="I126" t="n">
        <v>30.97409597570141</v>
      </c>
      <c r="J126" t="n">
        <v>79.50313357764622</v>
      </c>
    </row>
    <row r="127">
      <c r="A127" t="inlineStr">
        <is>
          <t>TON</t>
        </is>
      </c>
      <c r="B127" t="inlineStr">
        <is>
          <t>2024-08</t>
        </is>
      </c>
      <c r="C127" t="n">
        <v>33.4228346524631</v>
      </c>
      <c r="D127" t="n">
        <v>80</v>
      </c>
      <c r="E127" t="n">
        <v>4</v>
      </c>
      <c r="F127" t="inlineStr">
        <is>
          <t>Limited Structural Presence</t>
        </is>
      </c>
      <c r="G127" t="n">
        <v>0</v>
      </c>
      <c r="H127" t="n">
        <v>18.24816146297774</v>
      </c>
      <c r="I127" t="n">
        <v>85.83401742723157</v>
      </c>
      <c r="J127" t="n">
        <v>51.06766407645099</v>
      </c>
    </row>
    <row r="128">
      <c r="A128" t="inlineStr">
        <is>
          <t>Avalanche</t>
        </is>
      </c>
      <c r="B128" t="inlineStr">
        <is>
          <t>2024-08</t>
        </is>
      </c>
      <c r="C128" t="n">
        <v>23.52507665241846</v>
      </c>
      <c r="D128" t="n">
        <v>80</v>
      </c>
      <c r="E128" t="n">
        <v>4</v>
      </c>
      <c r="F128" t="inlineStr">
        <is>
          <t>Limited Structural Presence</t>
        </is>
      </c>
      <c r="G128" t="n">
        <v>0</v>
      </c>
      <c r="H128" t="n">
        <v>5.471056648450162</v>
      </c>
      <c r="I128" t="n">
        <v>52.17183425564114</v>
      </c>
      <c r="J128" t="n">
        <v>49.50037426949284</v>
      </c>
    </row>
    <row r="129">
      <c r="A129" t="inlineStr">
        <is>
          <t>Aptos</t>
        </is>
      </c>
      <c r="B129" t="inlineStr">
        <is>
          <t>2024-08</t>
        </is>
      </c>
      <c r="C129" t="n">
        <v>17.35697663357267</v>
      </c>
      <c r="D129" t="n">
        <v>80</v>
      </c>
      <c r="E129" t="n">
        <v>4</v>
      </c>
      <c r="F129" t="inlineStr">
        <is>
          <t>Limited Structural Presence</t>
        </is>
      </c>
      <c r="G129" t="n">
        <v>0</v>
      </c>
      <c r="H129" t="n">
        <v>13.83258663040956</v>
      </c>
      <c r="I129" t="n">
        <v>40.73445053225437</v>
      </c>
      <c r="J129" t="n">
        <v>25.04448200469038</v>
      </c>
    </row>
    <row r="130">
      <c r="A130" t="inlineStr">
        <is>
          <t>Sui</t>
        </is>
      </c>
      <c r="B130" t="inlineStr">
        <is>
          <t>2024-08</t>
        </is>
      </c>
      <c r="C130" t="n">
        <v>16.49089542272052</v>
      </c>
      <c r="D130" t="n">
        <v>80</v>
      </c>
      <c r="E130" t="n">
        <v>4</v>
      </c>
      <c r="F130" t="inlineStr">
        <is>
          <t>Limited Structural Presence</t>
        </is>
      </c>
      <c r="G130" t="n">
        <v>0</v>
      </c>
      <c r="H130" t="n">
        <v>17.74267710807963</v>
      </c>
      <c r="I130" t="n">
        <v>12.26928397950549</v>
      </c>
      <c r="J130" t="n">
        <v>39.01894159817335</v>
      </c>
    </row>
    <row r="131">
      <c r="A131" t="inlineStr">
        <is>
          <t>Hyperliquid</t>
        </is>
      </c>
      <c r="B131" t="inlineStr">
        <is>
          <t>2024-08</t>
        </is>
      </c>
      <c r="C131" t="n">
        <v>0</v>
      </c>
      <c r="D131" t="n">
        <v>20</v>
      </c>
      <c r="E131" t="n">
        <v>1</v>
      </c>
      <c r="F131" t="inlineStr">
        <is>
          <t>Limited Structural Presence</t>
        </is>
      </c>
      <c r="H131" t="n">
        <v>0</v>
      </c>
    </row>
    <row r="132">
      <c r="A132" t="inlineStr">
        <is>
          <t>Ethereum</t>
        </is>
      </c>
      <c r="B132" t="inlineStr">
        <is>
          <t>2024-09</t>
        </is>
      </c>
      <c r="C132" t="n">
        <v>61.382716760112</v>
      </c>
      <c r="D132" t="n">
        <v>80</v>
      </c>
      <c r="E132" t="n">
        <v>4</v>
      </c>
      <c r="F132" t="inlineStr">
        <is>
          <t>Emerging Power</t>
        </is>
      </c>
      <c r="G132" t="n">
        <v>0</v>
      </c>
      <c r="H132" t="n">
        <v>90.11482315042048</v>
      </c>
      <c r="I132" t="n">
        <v>73.88805852003667</v>
      </c>
      <c r="J132" t="n">
        <v>100</v>
      </c>
    </row>
    <row r="133">
      <c r="A133" t="inlineStr">
        <is>
          <t>Bitcoin</t>
        </is>
      </c>
      <c r="B133" t="inlineStr">
        <is>
          <t>2024-09</t>
        </is>
      </c>
      <c r="C133" t="n">
        <v>58.27276254289011</v>
      </c>
      <c r="D133" t="n">
        <v>80</v>
      </c>
      <c r="E133" t="n">
        <v>4</v>
      </c>
      <c r="F133" t="inlineStr">
        <is>
          <t>Emerging Power</t>
        </is>
      </c>
      <c r="G133" t="n">
        <v>100</v>
      </c>
      <c r="H133" t="n">
        <v>16.56455406595108</v>
      </c>
      <c r="I133" t="n">
        <v>81.31168297287391</v>
      </c>
      <c r="J133" t="n">
        <v>30.54273387595392</v>
      </c>
    </row>
    <row r="134">
      <c r="A134" t="inlineStr">
        <is>
          <t>Tron</t>
        </is>
      </c>
      <c r="B134" t="inlineStr">
        <is>
          <t>2024-09</t>
        </is>
      </c>
      <c r="C134" t="n">
        <v>41.96583599440171</v>
      </c>
      <c r="D134" t="n">
        <v>80</v>
      </c>
      <c r="E134" t="n">
        <v>4</v>
      </c>
      <c r="F134" t="inlineStr">
        <is>
          <t>Niche Player</t>
        </is>
      </c>
      <c r="G134" t="n">
        <v>0</v>
      </c>
      <c r="H134" t="n">
        <v>26.47196543144633</v>
      </c>
      <c r="I134" t="n">
        <v>98.82003950540506</v>
      </c>
      <c r="J134" t="n">
        <v>67.2763489171067</v>
      </c>
    </row>
    <row r="135">
      <c r="A135" t="inlineStr">
        <is>
          <t>Base</t>
        </is>
      </c>
      <c r="B135" t="inlineStr">
        <is>
          <t>2024-09</t>
        </is>
      </c>
      <c r="C135" t="n">
        <v>38.07015622934527</v>
      </c>
      <c r="D135" t="n">
        <v>65</v>
      </c>
      <c r="E135" t="n">
        <v>3</v>
      </c>
      <c r="F135" t="inlineStr">
        <is>
          <t>Limited Structural Presence</t>
        </is>
      </c>
      <c r="G135" t="n">
        <v>0</v>
      </c>
      <c r="H135" t="n">
        <v>44.00296057772407</v>
      </c>
      <c r="J135" t="n">
        <v>79.72504716764806</v>
      </c>
    </row>
    <row r="136">
      <c r="A136" t="inlineStr">
        <is>
          <t>BNB Chain</t>
        </is>
      </c>
      <c r="B136" t="inlineStr">
        <is>
          <t>2024-09</t>
        </is>
      </c>
      <c r="C136" t="n">
        <v>35.11321094451951</v>
      </c>
      <c r="D136" t="n">
        <v>80</v>
      </c>
      <c r="E136" t="n">
        <v>4</v>
      </c>
      <c r="F136" t="inlineStr">
        <is>
          <t>Limited Structural Presence</t>
        </is>
      </c>
      <c r="G136" t="n">
        <v>0</v>
      </c>
      <c r="H136" t="n">
        <v>21.25085593205707</v>
      </c>
      <c r="I136" t="n">
        <v>80.54256579076338</v>
      </c>
      <c r="J136" t="n">
        <v>58.79506350294842</v>
      </c>
    </row>
    <row r="137">
      <c r="A137" t="inlineStr">
        <is>
          <t>Arbitrum</t>
        </is>
      </c>
      <c r="B137" t="inlineStr">
        <is>
          <t>2024-09</t>
        </is>
      </c>
      <c r="C137" t="n">
        <v>34.60596564553946</v>
      </c>
      <c r="D137" t="n">
        <v>80</v>
      </c>
      <c r="E137" t="n">
        <v>4</v>
      </c>
      <c r="F137" t="inlineStr">
        <is>
          <t>Limited Structural Presence</t>
        </is>
      </c>
      <c r="G137" t="n">
        <v>0</v>
      </c>
      <c r="H137" t="n">
        <v>38.42602145828627</v>
      </c>
      <c r="I137" t="n">
        <v>35.23355567987596</v>
      </c>
      <c r="J137" t="n">
        <v>73.57267436396459</v>
      </c>
    </row>
    <row r="138">
      <c r="A138" t="inlineStr">
        <is>
          <t>Solana</t>
        </is>
      </c>
      <c r="B138" t="inlineStr">
        <is>
          <t>2024-09</t>
        </is>
      </c>
      <c r="C138" t="n">
        <v>34.25643459063468</v>
      </c>
      <c r="D138" t="n">
        <v>80</v>
      </c>
      <c r="E138" t="n">
        <v>4</v>
      </c>
      <c r="F138" t="inlineStr">
        <is>
          <t>Limited Structural Presence</t>
        </is>
      </c>
      <c r="G138" t="n">
        <v>0</v>
      </c>
      <c r="H138" t="n">
        <v>27.5435656201231</v>
      </c>
      <c r="I138" t="n">
        <v>63.58810159653781</v>
      </c>
      <c r="J138" t="n">
        <v>61.79109654501225</v>
      </c>
    </row>
    <row r="139">
      <c r="A139" t="inlineStr">
        <is>
          <t>TON</t>
        </is>
      </c>
      <c r="B139" t="inlineStr">
        <is>
          <t>2024-09</t>
        </is>
      </c>
      <c r="C139" t="n">
        <v>29.28784234266994</v>
      </c>
      <c r="D139" t="n">
        <v>80</v>
      </c>
      <c r="E139" t="n">
        <v>4</v>
      </c>
      <c r="F139" t="inlineStr">
        <is>
          <t>Limited Structural Presence</t>
        </is>
      </c>
      <c r="G139" t="n">
        <v>0</v>
      </c>
      <c r="H139" t="n">
        <v>20.74077381564321</v>
      </c>
      <c r="I139" t="n">
        <v>63.50478453091904</v>
      </c>
      <c r="J139" t="n">
        <v>48.78200715684729</v>
      </c>
    </row>
    <row r="140">
      <c r="A140" t="inlineStr">
        <is>
          <t>OP Mainnet</t>
        </is>
      </c>
      <c r="B140" t="inlineStr">
        <is>
          <t>2024-09</t>
        </is>
      </c>
      <c r="C140" t="n">
        <v>26.51209630900308</v>
      </c>
      <c r="D140" t="n">
        <v>80</v>
      </c>
      <c r="E140" t="n">
        <v>4</v>
      </c>
      <c r="F140" t="inlineStr">
        <is>
          <t>Limited Structural Presence</t>
        </is>
      </c>
      <c r="G140" t="n">
        <v>0</v>
      </c>
      <c r="H140" t="n">
        <v>28.6664046979755</v>
      </c>
      <c r="I140" t="n">
        <v>8.453600837365975</v>
      </c>
      <c r="J140" t="n">
        <v>71.04177991001234</v>
      </c>
    </row>
    <row r="141">
      <c r="A141" t="inlineStr">
        <is>
          <t>Avalanche</t>
        </is>
      </c>
      <c r="B141" t="inlineStr">
        <is>
          <t>2024-09</t>
        </is>
      </c>
      <c r="C141" t="n">
        <v>24.20374955574885</v>
      </c>
      <c r="D141" t="n">
        <v>80</v>
      </c>
      <c r="E141" t="n">
        <v>4</v>
      </c>
      <c r="F141" t="inlineStr">
        <is>
          <t>Limited Structural Presence</t>
        </is>
      </c>
      <c r="G141" t="n">
        <v>0</v>
      </c>
      <c r="H141" t="n">
        <v>5.309485748747666</v>
      </c>
      <c r="I141" t="n">
        <v>57.41342364408418</v>
      </c>
      <c r="J141" t="n">
        <v>48.4454447411846</v>
      </c>
    </row>
    <row r="142">
      <c r="A142" t="inlineStr">
        <is>
          <t>Sui</t>
        </is>
      </c>
      <c r="B142" t="inlineStr">
        <is>
          <t>2024-09</t>
        </is>
      </c>
      <c r="C142" t="n">
        <v>20.27794547583406</v>
      </c>
      <c r="D142" t="n">
        <v>80</v>
      </c>
      <c r="E142" t="n">
        <v>4</v>
      </c>
      <c r="F142" t="inlineStr">
        <is>
          <t>Limited Structural Presence</t>
        </is>
      </c>
      <c r="G142" t="n">
        <v>0</v>
      </c>
      <c r="H142" t="n">
        <v>20.62393711597108</v>
      </c>
      <c r="I142" t="n">
        <v>21.17193315774377</v>
      </c>
      <c r="J142" t="n">
        <v>44.60889491905733</v>
      </c>
    </row>
    <row r="143">
      <c r="A143" t="inlineStr">
        <is>
          <t>Aptos</t>
        </is>
      </c>
      <c r="B143" t="inlineStr">
        <is>
          <t>2024-09</t>
        </is>
      </c>
      <c r="C143" t="n">
        <v>14.50133514802056</v>
      </c>
      <c r="D143" t="n">
        <v>80</v>
      </c>
      <c r="E143" t="n">
        <v>4</v>
      </c>
      <c r="F143" t="inlineStr">
        <is>
          <t>Limited Structural Presence</t>
        </is>
      </c>
      <c r="G143" t="n">
        <v>0</v>
      </c>
      <c r="H143" t="n">
        <v>14.11817186006832</v>
      </c>
      <c r="I143" t="n">
        <v>24.9448327560976</v>
      </c>
      <c r="J143" t="n">
        <v>25.17854416494072</v>
      </c>
    </row>
    <row r="144">
      <c r="A144" t="inlineStr">
        <is>
          <t>Hyperliquid</t>
        </is>
      </c>
      <c r="B144" t="inlineStr">
        <is>
          <t>2024-09</t>
        </is>
      </c>
      <c r="C144" t="n">
        <v>0</v>
      </c>
      <c r="D144" t="n">
        <v>20</v>
      </c>
      <c r="E144" t="n">
        <v>1</v>
      </c>
      <c r="F144" t="inlineStr">
        <is>
          <t>Limited Structural Presence</t>
        </is>
      </c>
      <c r="H144" t="n">
        <v>0</v>
      </c>
    </row>
    <row r="145">
      <c r="A145" t="inlineStr">
        <is>
          <t>Ethereum</t>
        </is>
      </c>
      <c r="B145" t="inlineStr">
        <is>
          <t>2024-10</t>
        </is>
      </c>
      <c r="C145" t="n">
        <v>63.44997772394002</v>
      </c>
      <c r="D145" t="n">
        <v>80</v>
      </c>
      <c r="E145" t="n">
        <v>4</v>
      </c>
      <c r="F145" t="inlineStr">
        <is>
          <t>Emerging Power</t>
        </is>
      </c>
      <c r="G145" t="n">
        <v>0</v>
      </c>
      <c r="H145" t="n">
        <v>89.62957630087108</v>
      </c>
      <c r="I145" t="n">
        <v>85.56044612651861</v>
      </c>
      <c r="J145" t="n">
        <v>100</v>
      </c>
    </row>
    <row r="146">
      <c r="A146" t="inlineStr">
        <is>
          <t>Bitcoin</t>
        </is>
      </c>
      <c r="B146" t="inlineStr">
        <is>
          <t>2024-10</t>
        </is>
      </c>
      <c r="C146" t="n">
        <v>61.01508360807126</v>
      </c>
      <c r="D146" t="n">
        <v>80</v>
      </c>
      <c r="E146" t="n">
        <v>4</v>
      </c>
      <c r="F146" t="inlineStr">
        <is>
          <t>Emerging Power</t>
        </is>
      </c>
      <c r="G146" t="n">
        <v>100</v>
      </c>
      <c r="H146" t="n">
        <v>16.882467240781</v>
      </c>
      <c r="I146" t="n">
        <v>91.77728178907429</v>
      </c>
      <c r="J146" t="n">
        <v>33.3449058496983</v>
      </c>
    </row>
    <row r="147">
      <c r="A147" t="inlineStr">
        <is>
          <t>Tron</t>
        </is>
      </c>
      <c r="B147" t="inlineStr">
        <is>
          <t>2024-10</t>
        </is>
      </c>
      <c r="C147" t="n">
        <v>41.60833350050579</v>
      </c>
      <c r="D147" t="n">
        <v>80</v>
      </c>
      <c r="E147" t="n">
        <v>4</v>
      </c>
      <c r="F147" t="inlineStr">
        <is>
          <t>Niche Player</t>
        </is>
      </c>
      <c r="G147" t="n">
        <v>0</v>
      </c>
      <c r="H147" t="n">
        <v>25.02552228590181</v>
      </c>
      <c r="I147" t="n">
        <v>100</v>
      </c>
      <c r="J147" t="n">
        <v>66.40781171612137</v>
      </c>
    </row>
    <row r="148">
      <c r="A148" t="inlineStr">
        <is>
          <t>Base</t>
        </is>
      </c>
      <c r="B148" t="inlineStr">
        <is>
          <t>2024-10</t>
        </is>
      </c>
      <c r="C148" t="n">
        <v>38.64140264969444</v>
      </c>
      <c r="D148" t="n">
        <v>65</v>
      </c>
      <c r="E148" t="n">
        <v>3</v>
      </c>
      <c r="F148" t="inlineStr">
        <is>
          <t>Limited Structural Presence</t>
        </is>
      </c>
      <c r="G148" t="n">
        <v>0</v>
      </c>
      <c r="H148" t="n">
        <v>43.91186284821922</v>
      </c>
      <c r="J148" t="n">
        <v>81.67269576328769</v>
      </c>
    </row>
    <row r="149">
      <c r="A149" t="inlineStr">
        <is>
          <t>Solana</t>
        </is>
      </c>
      <c r="B149" t="inlineStr">
        <is>
          <t>2024-10</t>
        </is>
      </c>
      <c r="C149" t="n">
        <v>37.86081950755724</v>
      </c>
      <c r="D149" t="n">
        <v>80</v>
      </c>
      <c r="E149" t="n">
        <v>4</v>
      </c>
      <c r="F149" t="inlineStr">
        <is>
          <t>Limited Structural Presence</t>
        </is>
      </c>
      <c r="G149" t="n">
        <v>0</v>
      </c>
      <c r="H149" t="n">
        <v>28.07862948735995</v>
      </c>
      <c r="I149" t="n">
        <v>77.64002679997623</v>
      </c>
      <c r="J149" t="n">
        <v>65.13462844288684</v>
      </c>
    </row>
    <row r="150">
      <c r="A150" t="inlineStr">
        <is>
          <t>OP Mainnet</t>
        </is>
      </c>
      <c r="B150" t="inlineStr">
        <is>
          <t>2024-10</t>
        </is>
      </c>
      <c r="C150" t="n">
        <v>37.41191963023255</v>
      </c>
      <c r="D150" t="n">
        <v>80</v>
      </c>
      <c r="E150" t="n">
        <v>4</v>
      </c>
      <c r="F150" t="inlineStr">
        <is>
          <t>Limited Structural Presence</t>
        </is>
      </c>
      <c r="G150" t="n">
        <v>0</v>
      </c>
      <c r="H150" t="n">
        <v>29.35068674005741</v>
      </c>
      <c r="I150" t="n">
        <v>69.83866526423677</v>
      </c>
      <c r="J150" t="n">
        <v>67.91799283269523</v>
      </c>
    </row>
    <row r="151">
      <c r="A151" t="inlineStr">
        <is>
          <t>BNB Chain</t>
        </is>
      </c>
      <c r="B151" t="inlineStr">
        <is>
          <t>2024-10</t>
        </is>
      </c>
      <c r="C151" t="n">
        <v>37.15072199284486</v>
      </c>
      <c r="D151" t="n">
        <v>80</v>
      </c>
      <c r="E151" t="n">
        <v>4</v>
      </c>
      <c r="F151" t="inlineStr">
        <is>
          <t>Limited Structural Presence</t>
        </is>
      </c>
      <c r="G151" t="n">
        <v>0</v>
      </c>
      <c r="H151" t="n">
        <v>20.39534424983244</v>
      </c>
      <c r="I151" t="n">
        <v>93.81215984548058</v>
      </c>
      <c r="J151" t="n">
        <v>57.84842383743658</v>
      </c>
    </row>
    <row r="152">
      <c r="A152" t="inlineStr">
        <is>
          <t>TON</t>
        </is>
      </c>
      <c r="B152" t="inlineStr">
        <is>
          <t>2024-10</t>
        </is>
      </c>
      <c r="C152" t="n">
        <v>32.24299759134481</v>
      </c>
      <c r="D152" t="n">
        <v>80</v>
      </c>
      <c r="E152" t="n">
        <v>4</v>
      </c>
      <c r="F152" t="inlineStr">
        <is>
          <t>Limited Structural Presence</t>
        </is>
      </c>
      <c r="G152" t="n">
        <v>0</v>
      </c>
      <c r="H152" t="n">
        <v>17.82184873451535</v>
      </c>
      <c r="I152" t="n">
        <v>82.92210568187667</v>
      </c>
      <c r="J152" t="n">
        <v>48.95856236945639</v>
      </c>
    </row>
    <row r="153">
      <c r="A153" t="inlineStr">
        <is>
          <t>Arbitrum</t>
        </is>
      </c>
      <c r="B153" t="inlineStr">
        <is>
          <t>2024-10</t>
        </is>
      </c>
      <c r="C153" t="n">
        <v>32.20516418376809</v>
      </c>
      <c r="D153" t="n">
        <v>80</v>
      </c>
      <c r="E153" t="n">
        <v>4</v>
      </c>
      <c r="F153" t="inlineStr">
        <is>
          <t>Limited Structural Presence</t>
        </is>
      </c>
      <c r="G153" t="n">
        <v>0</v>
      </c>
      <c r="H153" t="n">
        <v>38.18474717694755</v>
      </c>
      <c r="I153" t="n">
        <v>24.76812334310716</v>
      </c>
      <c r="J153" t="n">
        <v>72.05981705079444</v>
      </c>
    </row>
    <row r="154">
      <c r="A154" t="inlineStr">
        <is>
          <t>Avalanche</t>
        </is>
      </c>
      <c r="B154" t="inlineStr">
        <is>
          <t>2024-10</t>
        </is>
      </c>
      <c r="C154" t="n">
        <v>27.77513255956673</v>
      </c>
      <c r="D154" t="n">
        <v>80</v>
      </c>
      <c r="E154" t="n">
        <v>4</v>
      </c>
      <c r="F154" t="inlineStr">
        <is>
          <t>Limited Structural Presence</t>
        </is>
      </c>
      <c r="G154" t="n">
        <v>0</v>
      </c>
      <c r="H154" t="n">
        <v>5.789214769785467</v>
      </c>
      <c r="I154" t="n">
        <v>76.63808722557246</v>
      </c>
      <c r="J154" t="n">
        <v>47.83275004930212</v>
      </c>
    </row>
    <row r="155">
      <c r="A155" t="inlineStr">
        <is>
          <t>Sui</t>
        </is>
      </c>
      <c r="B155" t="inlineStr">
        <is>
          <t>2024-10</t>
        </is>
      </c>
      <c r="C155" t="n">
        <v>23.08461375406462</v>
      </c>
      <c r="D155" t="n">
        <v>80</v>
      </c>
      <c r="E155" t="n">
        <v>4</v>
      </c>
      <c r="F155" t="inlineStr">
        <is>
          <t>Limited Structural Presence</t>
        </is>
      </c>
      <c r="G155" t="n">
        <v>0</v>
      </c>
      <c r="H155" t="n">
        <v>19.3558108514334</v>
      </c>
      <c r="I155" t="n">
        <v>33.08344179052924</v>
      </c>
      <c r="J155" t="n">
        <v>48.17006282192814</v>
      </c>
    </row>
    <row r="156">
      <c r="A156" t="inlineStr">
        <is>
          <t>Aptos</t>
        </is>
      </c>
      <c r="B156" t="inlineStr">
        <is>
          <t>2024-10</t>
        </is>
      </c>
      <c r="C156" t="n">
        <v>17.62817276576902</v>
      </c>
      <c r="D156" t="n">
        <v>80</v>
      </c>
      <c r="E156" t="n">
        <v>4</v>
      </c>
      <c r="F156" t="inlineStr">
        <is>
          <t>Limited Structural Presence</t>
        </is>
      </c>
      <c r="G156" t="n">
        <v>0</v>
      </c>
      <c r="H156" t="n">
        <v>17.00187731032806</v>
      </c>
      <c r="I156" t="n">
        <v>37.47718684552272</v>
      </c>
      <c r="J156" t="n">
        <v>25.40292361860597</v>
      </c>
    </row>
    <row r="157">
      <c r="A157" t="inlineStr">
        <is>
          <t>Hyperliquid</t>
        </is>
      </c>
      <c r="B157" t="inlineStr">
        <is>
          <t>2024-10</t>
        </is>
      </c>
      <c r="C157" t="n">
        <v>0</v>
      </c>
      <c r="D157" t="n">
        <v>20</v>
      </c>
      <c r="E157" t="n">
        <v>1</v>
      </c>
      <c r="F157" t="inlineStr">
        <is>
          <t>Limited Structural Presence</t>
        </is>
      </c>
      <c r="H157" t="n">
        <v>0</v>
      </c>
    </row>
    <row r="158">
      <c r="A158" t="inlineStr">
        <is>
          <t>Ethereum</t>
        </is>
      </c>
      <c r="B158" t="inlineStr">
        <is>
          <t>2024-11</t>
        </is>
      </c>
      <c r="C158" t="n">
        <v>77.4372545536734</v>
      </c>
      <c r="D158" t="n">
        <v>80</v>
      </c>
      <c r="E158" t="n">
        <v>4</v>
      </c>
      <c r="F158" t="inlineStr">
        <is>
          <t>Strong Ecosystem Player</t>
        </is>
      </c>
      <c r="G158" t="n">
        <v>41.7714998155298</v>
      </c>
      <c r="H158" t="n">
        <v>88.84694678960821</v>
      </c>
      <c r="I158" t="n">
        <v>91.76785357567481</v>
      </c>
      <c r="J158" t="n">
        <v>99.86180647391704</v>
      </c>
    </row>
    <row r="159">
      <c r="A159" t="inlineStr">
        <is>
          <t>Bitcoin</t>
        </is>
      </c>
      <c r="B159" t="inlineStr">
        <is>
          <t>2024-11</t>
        </is>
      </c>
      <c r="C159" t="n">
        <v>57.93414291431403</v>
      </c>
      <c r="D159" t="n">
        <v>80</v>
      </c>
      <c r="E159" t="n">
        <v>4</v>
      </c>
      <c r="F159" t="inlineStr">
        <is>
          <t>Emerging Power</t>
        </is>
      </c>
      <c r="G159" t="n">
        <v>100</v>
      </c>
      <c r="H159" t="n">
        <v>16.24550436880399</v>
      </c>
      <c r="I159" t="n">
        <v>94.98213886851944</v>
      </c>
      <c r="J159" t="n">
        <v>19.25446313706258</v>
      </c>
    </row>
    <row r="160">
      <c r="A160" t="inlineStr">
        <is>
          <t>Base</t>
        </is>
      </c>
      <c r="B160" t="inlineStr">
        <is>
          <t>2024-11</t>
        </is>
      </c>
      <c r="C160" t="n">
        <v>38.63316541380415</v>
      </c>
      <c r="D160" t="n">
        <v>65</v>
      </c>
      <c r="E160" t="n">
        <v>3</v>
      </c>
      <c r="F160" t="inlineStr">
        <is>
          <t>Limited Structural Presence</t>
        </is>
      </c>
      <c r="G160" t="n">
        <v>0</v>
      </c>
      <c r="H160" t="n">
        <v>42.28235698402121</v>
      </c>
      <c r="J160" t="n">
        <v>83.27543061084229</v>
      </c>
    </row>
    <row r="161">
      <c r="A161" t="inlineStr">
        <is>
          <t>Tron</t>
        </is>
      </c>
      <c r="B161" t="inlineStr">
        <is>
          <t>2024-11</t>
        </is>
      </c>
      <c r="C161" t="n">
        <v>37.59618019858273</v>
      </c>
      <c r="D161" t="n">
        <v>80</v>
      </c>
      <c r="E161" t="n">
        <v>4</v>
      </c>
      <c r="F161" t="inlineStr">
        <is>
          <t>Limited Structural Presence</t>
        </is>
      </c>
      <c r="G161" t="n">
        <v>0</v>
      </c>
      <c r="H161" t="n">
        <v>23.59992283650918</v>
      </c>
      <c r="I161" t="n">
        <v>95.97761656564502</v>
      </c>
      <c r="J161" t="n">
        <v>54.80158553358795</v>
      </c>
    </row>
    <row r="162">
      <c r="A162" t="inlineStr">
        <is>
          <t>OP Mainnet</t>
        </is>
      </c>
      <c r="B162" t="inlineStr">
        <is>
          <t>2024-11</t>
        </is>
      </c>
      <c r="C162" t="n">
        <v>37.06383440879633</v>
      </c>
      <c r="D162" t="n">
        <v>80</v>
      </c>
      <c r="E162" t="n">
        <v>4</v>
      </c>
      <c r="F162" t="inlineStr">
        <is>
          <t>Limited Structural Presence</t>
        </is>
      </c>
      <c r="G162" t="n">
        <v>0</v>
      </c>
      <c r="H162" t="n">
        <v>27.40361554207793</v>
      </c>
      <c r="I162" t="n">
        <v>76.86377119255437</v>
      </c>
      <c r="J162" t="n">
        <v>63.20389369869163</v>
      </c>
    </row>
    <row r="163">
      <c r="A163" t="inlineStr">
        <is>
          <t>Solana</t>
        </is>
      </c>
      <c r="B163" t="inlineStr">
        <is>
          <t>2024-11</t>
        </is>
      </c>
      <c r="C163" t="n">
        <v>35.37353736721443</v>
      </c>
      <c r="D163" t="n">
        <v>80</v>
      </c>
      <c r="E163" t="n">
        <v>4</v>
      </c>
      <c r="F163" t="inlineStr">
        <is>
          <t>Limited Structural Presence</t>
        </is>
      </c>
      <c r="G163" t="n">
        <v>0</v>
      </c>
      <c r="H163" t="n">
        <v>28.43995961587891</v>
      </c>
      <c r="I163" t="n">
        <v>75.91236407223437</v>
      </c>
      <c r="J163" t="n">
        <v>56.11991679880303</v>
      </c>
    </row>
    <row r="164">
      <c r="A164" t="inlineStr">
        <is>
          <t>BNB Chain</t>
        </is>
      </c>
      <c r="B164" t="inlineStr">
        <is>
          <t>2024-11</t>
        </is>
      </c>
      <c r="C164" t="n">
        <v>34.33231844432219</v>
      </c>
      <c r="D164" t="n">
        <v>80</v>
      </c>
      <c r="E164" t="n">
        <v>4</v>
      </c>
      <c r="F164" t="inlineStr">
        <is>
          <t>Limited Structural Presence</t>
        </is>
      </c>
      <c r="G164" t="n">
        <v>0</v>
      </c>
      <c r="H164" t="n">
        <v>19.09866420572497</v>
      </c>
      <c r="I164" t="n">
        <v>99.07974697010856</v>
      </c>
      <c r="J164" t="n">
        <v>43.92079934398236</v>
      </c>
    </row>
    <row r="165">
      <c r="A165" t="inlineStr">
        <is>
          <t>Arbitrum</t>
        </is>
      </c>
      <c r="B165" t="inlineStr">
        <is>
          <t>2024-11</t>
        </is>
      </c>
      <c r="C165" t="n">
        <v>32.52834520663952</v>
      </c>
      <c r="D165" t="n">
        <v>80</v>
      </c>
      <c r="E165" t="n">
        <v>4</v>
      </c>
      <c r="F165" t="inlineStr">
        <is>
          <t>Limited Structural Presence</t>
        </is>
      </c>
      <c r="G165" t="n">
        <v>0</v>
      </c>
      <c r="H165" t="n">
        <v>36.81125226163405</v>
      </c>
      <c r="I165" t="n">
        <v>32.941332440842</v>
      </c>
      <c r="J165" t="n">
        <v>68.59612923429253</v>
      </c>
    </row>
    <row r="166">
      <c r="A166" t="inlineStr">
        <is>
          <t>Avalanche</t>
        </is>
      </c>
      <c r="B166" t="inlineStr">
        <is>
          <t>2024-11</t>
        </is>
      </c>
      <c r="C166" t="n">
        <v>24.12517216950082</v>
      </c>
      <c r="D166" t="n">
        <v>80</v>
      </c>
      <c r="E166" t="n">
        <v>4</v>
      </c>
      <c r="F166" t="inlineStr">
        <is>
          <t>Limited Structural Presence</t>
        </is>
      </c>
      <c r="G166" t="n">
        <v>0</v>
      </c>
      <c r="H166" t="n">
        <v>5.103707142019197</v>
      </c>
      <c r="I166" t="n">
        <v>76.83601946359843</v>
      </c>
      <c r="J166" t="n">
        <v>33.76996693828528</v>
      </c>
    </row>
    <row r="167">
      <c r="A167" t="inlineStr">
        <is>
          <t>Sui</t>
        </is>
      </c>
      <c r="B167" t="inlineStr">
        <is>
          <t>2024-11</t>
        </is>
      </c>
      <c r="C167" t="n">
        <v>20.35160846277758</v>
      </c>
      <c r="D167" t="n">
        <v>80</v>
      </c>
      <c r="E167" t="n">
        <v>4</v>
      </c>
      <c r="F167" t="inlineStr">
        <is>
          <t>Limited Structural Presence</t>
        </is>
      </c>
      <c r="G167" t="n">
        <v>0</v>
      </c>
      <c r="H167" t="n">
        <v>17.30529251012635</v>
      </c>
      <c r="I167" t="n">
        <v>39.37848408023242</v>
      </c>
      <c r="J167" t="n">
        <v>34.56727828080965</v>
      </c>
    </row>
    <row r="168">
      <c r="A168" t="inlineStr">
        <is>
          <t>TON</t>
        </is>
      </c>
      <c r="B168" t="inlineStr">
        <is>
          <t>2024-11</t>
        </is>
      </c>
      <c r="C168" t="n">
        <v>19.53774259329095</v>
      </c>
      <c r="D168" t="n">
        <v>80</v>
      </c>
      <c r="E168" t="n">
        <v>4</v>
      </c>
      <c r="F168" t="inlineStr">
        <is>
          <t>Limited Structural Presence</t>
        </is>
      </c>
      <c r="G168" t="n">
        <v>0</v>
      </c>
      <c r="H168" t="n">
        <v>15.64508680605057</v>
      </c>
      <c r="I168" t="n">
        <v>44.82337517587541</v>
      </c>
      <c r="J168" t="n">
        <v>28.88835218520668</v>
      </c>
    </row>
    <row r="169">
      <c r="A169" t="inlineStr">
        <is>
          <t>Aptos</t>
        </is>
      </c>
      <c r="B169" t="inlineStr">
        <is>
          <t>2024-11</t>
        </is>
      </c>
      <c r="C169" t="n">
        <v>14.43340898940023</v>
      </c>
      <c r="D169" t="n">
        <v>80</v>
      </c>
      <c r="E169" t="n">
        <v>4</v>
      </c>
      <c r="F169" t="inlineStr">
        <is>
          <t>Limited Structural Presence</t>
        </is>
      </c>
      <c r="G169" t="n">
        <v>0</v>
      </c>
      <c r="H169" t="n">
        <v>16.74697145210356</v>
      </c>
      <c r="I169" t="n">
        <v>34.13762443315962</v>
      </c>
      <c r="J169" t="n">
        <v>15.38344618062765</v>
      </c>
    </row>
    <row r="170">
      <c r="A170" t="inlineStr">
        <is>
          <t>Hyperliquid</t>
        </is>
      </c>
      <c r="B170" t="inlineStr">
        <is>
          <t>2024-11</t>
        </is>
      </c>
      <c r="C170" t="n">
        <v>0</v>
      </c>
      <c r="D170" t="n">
        <v>65</v>
      </c>
      <c r="E170" t="n">
        <v>3</v>
      </c>
      <c r="F170" t="inlineStr">
        <is>
          <t>Limited Structural Presence</t>
        </is>
      </c>
      <c r="G170" t="n">
        <v>0</v>
      </c>
      <c r="H170" t="n">
        <v>0</v>
      </c>
      <c r="J170" t="n">
        <v>0</v>
      </c>
    </row>
    <row r="171">
      <c r="A171" t="inlineStr">
        <is>
          <t>Ethereum</t>
        </is>
      </c>
      <c r="B171" t="inlineStr">
        <is>
          <t>2024-12</t>
        </is>
      </c>
      <c r="C171" t="n">
        <v>76.50582460149663</v>
      </c>
      <c r="D171" t="n">
        <v>80</v>
      </c>
      <c r="E171" t="n">
        <v>4</v>
      </c>
      <c r="F171" t="inlineStr">
        <is>
          <t>Strong Ecosystem Player</t>
        </is>
      </c>
      <c r="G171" t="n">
        <v>44.68062720747834</v>
      </c>
      <c r="H171" t="n">
        <v>87.7572349255384</v>
      </c>
      <c r="I171" t="n">
        <v>87.48427337339078</v>
      </c>
      <c r="J171" t="n">
        <v>96.80207444105709</v>
      </c>
    </row>
    <row r="172">
      <c r="A172" t="inlineStr">
        <is>
          <t>Bitcoin</t>
        </is>
      </c>
      <c r="B172" t="inlineStr">
        <is>
          <t>2024-12</t>
        </is>
      </c>
      <c r="C172" t="n">
        <v>57.11212583020084</v>
      </c>
      <c r="D172" t="n">
        <v>80</v>
      </c>
      <c r="E172" t="n">
        <v>4</v>
      </c>
      <c r="F172" t="inlineStr">
        <is>
          <t>Emerging Power</t>
        </is>
      </c>
      <c r="G172" t="n">
        <v>100</v>
      </c>
      <c r="H172" t="n">
        <v>16.17631128868732</v>
      </c>
      <c r="I172" t="n">
        <v>91.38811000368004</v>
      </c>
      <c r="J172" t="n">
        <v>18.73110952935603</v>
      </c>
    </row>
    <row r="173">
      <c r="A173" t="inlineStr">
        <is>
          <t>Base</t>
        </is>
      </c>
      <c r="B173" t="inlineStr">
        <is>
          <t>2024-12</t>
        </is>
      </c>
      <c r="C173" t="n">
        <v>37.84334563952117</v>
      </c>
      <c r="D173" t="n">
        <v>65</v>
      </c>
      <c r="E173" t="n">
        <v>3</v>
      </c>
      <c r="F173" t="inlineStr">
        <is>
          <t>Limited Structural Presence</t>
        </is>
      </c>
      <c r="G173" t="n">
        <v>0</v>
      </c>
      <c r="H173" t="n">
        <v>41.33702124679026</v>
      </c>
      <c r="J173" t="n">
        <v>81.65385208165355</v>
      </c>
    </row>
    <row r="174">
      <c r="A174" t="inlineStr">
        <is>
          <t>Arbitrum</t>
        </is>
      </c>
      <c r="B174" t="inlineStr">
        <is>
          <t>2024-12</t>
        </is>
      </c>
      <c r="C174" t="n">
        <v>37.22311620240216</v>
      </c>
      <c r="D174" t="n">
        <v>80</v>
      </c>
      <c r="E174" t="n">
        <v>4</v>
      </c>
      <c r="F174" t="inlineStr">
        <is>
          <t>Limited Structural Presence</t>
        </is>
      </c>
      <c r="G174" t="n">
        <v>0</v>
      </c>
      <c r="H174" t="n">
        <v>33.49281710823982</v>
      </c>
      <c r="I174" t="n">
        <v>63.19999179964583</v>
      </c>
      <c r="J174" t="n">
        <v>67.99965385163446</v>
      </c>
    </row>
    <row r="175">
      <c r="A175" t="inlineStr">
        <is>
          <t>Solana</t>
        </is>
      </c>
      <c r="B175" t="inlineStr">
        <is>
          <t>2024-12</t>
        </is>
      </c>
      <c r="C175" t="n">
        <v>35.33680422114934</v>
      </c>
      <c r="D175" t="n">
        <v>80</v>
      </c>
      <c r="E175" t="n">
        <v>4</v>
      </c>
      <c r="F175" t="inlineStr">
        <is>
          <t>Limited Structural Presence</t>
        </is>
      </c>
      <c r="G175" t="n">
        <v>0</v>
      </c>
      <c r="H175" t="n">
        <v>28.14252683800773</v>
      </c>
      <c r="I175" t="n">
        <v>76.37493397006099</v>
      </c>
      <c r="J175" t="n">
        <v>55.92348956904391</v>
      </c>
    </row>
    <row r="176">
      <c r="A176" t="inlineStr">
        <is>
          <t>BNB Chain</t>
        </is>
      </c>
      <c r="B176" t="inlineStr">
        <is>
          <t>2024-12</t>
        </is>
      </c>
      <c r="C176" t="n">
        <v>31.14965320326236</v>
      </c>
      <c r="D176" t="n">
        <v>80</v>
      </c>
      <c r="E176" t="n">
        <v>4</v>
      </c>
      <c r="F176" t="inlineStr">
        <is>
          <t>Limited Structural Presence</t>
        </is>
      </c>
      <c r="G176" t="n">
        <v>0</v>
      </c>
      <c r="H176" t="n">
        <v>18.652806594563</v>
      </c>
      <c r="I176" t="n">
        <v>85.80004680436005</v>
      </c>
      <c r="J176" t="n">
        <v>41.59577111521638</v>
      </c>
    </row>
    <row r="177">
      <c r="A177" t="inlineStr">
        <is>
          <t>OP Mainnet</t>
        </is>
      </c>
      <c r="B177" t="inlineStr">
        <is>
          <t>2024-12</t>
        </is>
      </c>
      <c r="C177" t="n">
        <v>26.98116087461776</v>
      </c>
      <c r="D177" t="n">
        <v>80</v>
      </c>
      <c r="E177" t="n">
        <v>4</v>
      </c>
      <c r="F177" t="inlineStr">
        <is>
          <t>Limited Structural Presence</t>
        </is>
      </c>
      <c r="G177" t="n">
        <v>0</v>
      </c>
      <c r="H177" t="n">
        <v>24.19424783560228</v>
      </c>
      <c r="I177" t="n">
        <v>34.97171180731021</v>
      </c>
      <c r="J177" t="n">
        <v>57.50161180738613</v>
      </c>
    </row>
    <row r="178">
      <c r="A178" t="inlineStr">
        <is>
          <t>Tron</t>
        </is>
      </c>
      <c r="B178" t="inlineStr">
        <is>
          <t>2024-12</t>
        </is>
      </c>
      <c r="C178" t="n">
        <v>26.90455130961238</v>
      </c>
      <c r="D178" t="n">
        <v>80</v>
      </c>
      <c r="E178" t="n">
        <v>4</v>
      </c>
      <c r="F178" t="inlineStr">
        <is>
          <t>Limited Structural Presence</t>
        </is>
      </c>
      <c r="G178" t="n">
        <v>0</v>
      </c>
      <c r="H178" t="n">
        <v>23.24293920942815</v>
      </c>
      <c r="I178" t="n">
        <v>42.97604638972606</v>
      </c>
      <c r="J178" t="n">
        <v>52.14323123672683</v>
      </c>
    </row>
    <row r="179">
      <c r="A179" t="inlineStr">
        <is>
          <t>TON</t>
        </is>
      </c>
      <c r="B179" t="inlineStr">
        <is>
          <t>2024-12</t>
        </is>
      </c>
      <c r="C179" t="n">
        <v>24.97339838124366</v>
      </c>
      <c r="D179" t="n">
        <v>80</v>
      </c>
      <c r="E179" t="n">
        <v>4</v>
      </c>
      <c r="F179" t="inlineStr">
        <is>
          <t>Limited Structural Presence</t>
        </is>
      </c>
      <c r="G179" t="n">
        <v>0</v>
      </c>
      <c r="H179" t="n">
        <v>12.63043764882388</v>
      </c>
      <c r="I179" t="n">
        <v>84.99242763209315</v>
      </c>
      <c r="J179" t="n">
        <v>23.51883515208088</v>
      </c>
    </row>
    <row r="180">
      <c r="A180" t="inlineStr">
        <is>
          <t>Sui</t>
        </is>
      </c>
      <c r="B180" t="inlineStr">
        <is>
          <t>2024-12</t>
        </is>
      </c>
      <c r="C180" t="n">
        <v>23.5623162214274</v>
      </c>
      <c r="D180" t="n">
        <v>80</v>
      </c>
      <c r="E180" t="n">
        <v>4</v>
      </c>
      <c r="F180" t="inlineStr">
        <is>
          <t>Limited Structural Presence</t>
        </is>
      </c>
      <c r="G180" t="n">
        <v>0</v>
      </c>
      <c r="H180" t="n">
        <v>15.53991290612725</v>
      </c>
      <c r="I180" t="n">
        <v>59.31516698069661</v>
      </c>
      <c r="J180" t="n">
        <v>34.22297674405989</v>
      </c>
    </row>
    <row r="181">
      <c r="A181" t="inlineStr">
        <is>
          <t>Avalanche</t>
        </is>
      </c>
      <c r="B181" t="inlineStr">
        <is>
          <t>2024-12</t>
        </is>
      </c>
      <c r="C181" t="n">
        <v>21.87166972824171</v>
      </c>
      <c r="D181" t="n">
        <v>80</v>
      </c>
      <c r="E181" t="n">
        <v>4</v>
      </c>
      <c r="F181" t="inlineStr">
        <is>
          <t>Limited Structural Presence</t>
        </is>
      </c>
      <c r="G181" t="n">
        <v>0</v>
      </c>
      <c r="H181" t="n">
        <v>2.306461946916616</v>
      </c>
      <c r="I181" t="n">
        <v>73.3427639489686</v>
      </c>
      <c r="J181" t="n">
        <v>30.17314400432378</v>
      </c>
    </row>
    <row r="182">
      <c r="A182" t="inlineStr">
        <is>
          <t>Hyperliquid</t>
        </is>
      </c>
      <c r="B182" t="inlineStr">
        <is>
          <t>2024-12</t>
        </is>
      </c>
      <c r="C182" t="n">
        <v>20.7827245724183</v>
      </c>
      <c r="D182" t="n">
        <v>80</v>
      </c>
      <c r="E182" t="n">
        <v>4</v>
      </c>
      <c r="F182" t="inlineStr">
        <is>
          <t>Limited Structural Presence</t>
        </is>
      </c>
      <c r="G182" t="n">
        <v>0</v>
      </c>
      <c r="H182" t="n">
        <v>0.0507387923131699</v>
      </c>
      <c r="I182" t="n">
        <v>64.03232708113333</v>
      </c>
      <c r="J182" t="n">
        <v>35.05591418651003</v>
      </c>
    </row>
    <row r="183">
      <c r="A183" t="inlineStr">
        <is>
          <t>Aptos</t>
        </is>
      </c>
      <c r="B183" t="inlineStr">
        <is>
          <t>2024-12</t>
        </is>
      </c>
      <c r="C183" t="n">
        <v>17.89611544345371</v>
      </c>
      <c r="D183" t="n">
        <v>80</v>
      </c>
      <c r="E183" t="n">
        <v>4</v>
      </c>
      <c r="F183" t="inlineStr">
        <is>
          <t>Limited Structural Presence</t>
        </is>
      </c>
      <c r="G183" t="n">
        <v>0</v>
      </c>
      <c r="H183" t="n">
        <v>16.37544351502354</v>
      </c>
      <c r="I183" t="n">
        <v>52.36878570363692</v>
      </c>
      <c r="J183" t="n">
        <v>15.93242898106363</v>
      </c>
    </row>
    <row r="184">
      <c r="A184" t="inlineStr">
        <is>
          <t>Ethereum</t>
        </is>
      </c>
      <c r="B184" t="inlineStr">
        <is>
          <t>2025-01</t>
        </is>
      </c>
      <c r="C184" t="n">
        <v>74.75553709183268</v>
      </c>
      <c r="D184" t="n">
        <v>80</v>
      </c>
      <c r="E184" t="n">
        <v>4</v>
      </c>
      <c r="F184" t="inlineStr">
        <is>
          <t>Strong Ecosystem Player</t>
        </is>
      </c>
      <c r="G184" t="n">
        <v>44.50299042180459</v>
      </c>
      <c r="H184" t="n">
        <v>87.50943915807932</v>
      </c>
      <c r="I184" t="n">
        <v>79.8954851828146</v>
      </c>
      <c r="J184" t="n">
        <v>95.96235729488474</v>
      </c>
    </row>
    <row r="185">
      <c r="A185" t="inlineStr">
        <is>
          <t>Bitcoin</t>
        </is>
      </c>
      <c r="B185" t="inlineStr">
        <is>
          <t>2025-01</t>
        </is>
      </c>
      <c r="C185" t="n">
        <v>54.29111104225173</v>
      </c>
      <c r="D185" t="n">
        <v>80</v>
      </c>
      <c r="E185" t="n">
        <v>4</v>
      </c>
      <c r="F185" t="inlineStr">
        <is>
          <t>Niche Player</t>
        </is>
      </c>
      <c r="G185" t="n">
        <v>100</v>
      </c>
      <c r="H185" t="n">
        <v>15.98281599719789</v>
      </c>
      <c r="I185" t="n">
        <v>80.0007874231587</v>
      </c>
      <c r="J185" t="n">
        <v>16.18103760444001</v>
      </c>
    </row>
    <row r="186">
      <c r="A186" t="inlineStr">
        <is>
          <t>Base</t>
        </is>
      </c>
      <c r="B186" t="inlineStr">
        <is>
          <t>2025-01</t>
        </is>
      </c>
      <c r="C186" t="n">
        <v>38.19485424158841</v>
      </c>
      <c r="D186" t="n">
        <v>65</v>
      </c>
      <c r="E186" t="n">
        <v>3</v>
      </c>
      <c r="F186" t="inlineStr">
        <is>
          <t>Limited Structural Presence</t>
        </is>
      </c>
      <c r="G186" t="n">
        <v>0</v>
      </c>
      <c r="H186" t="n">
        <v>39.7214207400405</v>
      </c>
      <c r="J186" t="n">
        <v>84.41185554512182</v>
      </c>
    </row>
    <row r="187">
      <c r="A187" t="inlineStr">
        <is>
          <t>Solana</t>
        </is>
      </c>
      <c r="B187" t="inlineStr">
        <is>
          <t>2025-01</t>
        </is>
      </c>
      <c r="C187" t="n">
        <v>35.39100165974995</v>
      </c>
      <c r="D187" t="n">
        <v>80</v>
      </c>
      <c r="E187" t="n">
        <v>4</v>
      </c>
      <c r="F187" t="inlineStr">
        <is>
          <t>Limited Structural Presence</t>
        </is>
      </c>
      <c r="G187" t="n">
        <v>0</v>
      </c>
      <c r="H187" t="n">
        <v>29.17214355266486</v>
      </c>
      <c r="I187" t="n">
        <v>72.30504930693937</v>
      </c>
      <c r="J187" t="n">
        <v>58.16307610613043</v>
      </c>
    </row>
    <row r="188">
      <c r="A188" t="inlineStr">
        <is>
          <t>OP Mainnet</t>
        </is>
      </c>
      <c r="B188" t="inlineStr">
        <is>
          <t>2025-01</t>
        </is>
      </c>
      <c r="C188" t="n">
        <v>35.17650510631593</v>
      </c>
      <c r="D188" t="n">
        <v>80</v>
      </c>
      <c r="E188" t="n">
        <v>4</v>
      </c>
      <c r="F188" t="inlineStr">
        <is>
          <t>Limited Structural Presence</t>
        </is>
      </c>
      <c r="G188" t="n">
        <v>0</v>
      </c>
      <c r="H188" t="n">
        <v>23.04690700887272</v>
      </c>
      <c r="I188" t="n">
        <v>81.25388305747524</v>
      </c>
      <c r="J188" t="n">
        <v>56.71870112328455</v>
      </c>
    </row>
    <row r="189">
      <c r="A189" t="inlineStr">
        <is>
          <t>Tron</t>
        </is>
      </c>
      <c r="B189" t="inlineStr">
        <is>
          <t>2025-01</t>
        </is>
      </c>
      <c r="C189" t="n">
        <v>33.75531635243599</v>
      </c>
      <c r="D189" t="n">
        <v>80</v>
      </c>
      <c r="E189" t="n">
        <v>4</v>
      </c>
      <c r="F189" t="inlineStr">
        <is>
          <t>Limited Structural Presence</t>
        </is>
      </c>
      <c r="G189" t="n">
        <v>0</v>
      </c>
      <c r="H189" t="n">
        <v>22.88153493319572</v>
      </c>
      <c r="I189" t="n">
        <v>80.99205696395728</v>
      </c>
      <c r="J189" t="n">
        <v>51.3956877535803</v>
      </c>
    </row>
    <row r="190">
      <c r="A190" t="inlineStr">
        <is>
          <t>Arbitrum</t>
        </is>
      </c>
      <c r="B190" t="inlineStr">
        <is>
          <t>2025-01</t>
        </is>
      </c>
      <c r="C190" t="n">
        <v>33.22707701663601</v>
      </c>
      <c r="D190" t="n">
        <v>80</v>
      </c>
      <c r="E190" t="n">
        <v>4</v>
      </c>
      <c r="F190" t="inlineStr">
        <is>
          <t>Limited Structural Presence</t>
        </is>
      </c>
      <c r="G190" t="n">
        <v>0</v>
      </c>
      <c r="H190" t="n">
        <v>31.37201371084673</v>
      </c>
      <c r="I190" t="n">
        <v>48.67018642091021</v>
      </c>
      <c r="J190" t="n">
        <v>65.03365454001464</v>
      </c>
    </row>
    <row r="191">
      <c r="A191" t="inlineStr">
        <is>
          <t>BNB Chain</t>
        </is>
      </c>
      <c r="B191" t="inlineStr">
        <is>
          <t>2025-01</t>
        </is>
      </c>
      <c r="C191" t="n">
        <v>30.38967674916407</v>
      </c>
      <c r="D191" t="n">
        <v>80</v>
      </c>
      <c r="E191" t="n">
        <v>4</v>
      </c>
      <c r="F191" t="inlineStr">
        <is>
          <t>Limited Structural Presence</t>
        </is>
      </c>
      <c r="G191" t="n">
        <v>0</v>
      </c>
      <c r="H191" t="n">
        <v>19.36778760520252</v>
      </c>
      <c r="I191" t="n">
        <v>81.25003852011947</v>
      </c>
      <c r="J191" t="n">
        <v>41.25339050136414</v>
      </c>
    </row>
    <row r="192">
      <c r="A192" t="inlineStr">
        <is>
          <t>Hyperliquid</t>
        </is>
      </c>
      <c r="B192" t="inlineStr">
        <is>
          <t>2025-01</t>
        </is>
      </c>
      <c r="C192" t="n">
        <v>22.17563394956116</v>
      </c>
      <c r="D192" t="n">
        <v>80</v>
      </c>
      <c r="E192" t="n">
        <v>4</v>
      </c>
      <c r="F192" t="inlineStr">
        <is>
          <t>Limited Structural Presence</t>
        </is>
      </c>
      <c r="G192" t="n">
        <v>0</v>
      </c>
      <c r="H192" t="n">
        <v>0.0501581291987904</v>
      </c>
      <c r="I192" t="n">
        <v>64.04899352509196</v>
      </c>
      <c r="J192" t="n">
        <v>40.61563252522688</v>
      </c>
    </row>
    <row r="193">
      <c r="A193" t="inlineStr">
        <is>
          <t>Avalanche</t>
        </is>
      </c>
      <c r="B193" t="inlineStr">
        <is>
          <t>2025-01</t>
        </is>
      </c>
      <c r="C193" t="n">
        <v>21.83191483739016</v>
      </c>
      <c r="D193" t="n">
        <v>80</v>
      </c>
      <c r="E193" t="n">
        <v>4</v>
      </c>
      <c r="F193" t="inlineStr">
        <is>
          <t>Limited Structural Presence</t>
        </is>
      </c>
      <c r="G193" t="n">
        <v>0</v>
      </c>
      <c r="H193" t="n">
        <v>4.263523479923324</v>
      </c>
      <c r="I193" t="n">
        <v>76.39147977085668</v>
      </c>
      <c r="J193" t="n">
        <v>25.77052604149481</v>
      </c>
    </row>
    <row r="194">
      <c r="A194" t="inlineStr">
        <is>
          <t>Sui</t>
        </is>
      </c>
      <c r="B194" t="inlineStr">
        <is>
          <t>2025-01</t>
        </is>
      </c>
      <c r="C194" t="n">
        <v>21.30497669914955</v>
      </c>
      <c r="D194" t="n">
        <v>80</v>
      </c>
      <c r="E194" t="n">
        <v>4</v>
      </c>
      <c r="F194" t="inlineStr">
        <is>
          <t>Limited Structural Presence</t>
        </is>
      </c>
      <c r="G194" t="n">
        <v>0</v>
      </c>
      <c r="H194" t="n">
        <v>15.37742614125241</v>
      </c>
      <c r="I194" t="n">
        <v>51.1068432897799</v>
      </c>
      <c r="J194" t="n">
        <v>31.51234818801088</v>
      </c>
    </row>
    <row r="195">
      <c r="A195" t="inlineStr">
        <is>
          <t>Aptos</t>
        </is>
      </c>
      <c r="B195" t="inlineStr">
        <is>
          <t>2025-01</t>
        </is>
      </c>
      <c r="C195" t="n">
        <v>18.29479863699287</v>
      </c>
      <c r="D195" t="n">
        <v>80</v>
      </c>
      <c r="E195" t="n">
        <v>4</v>
      </c>
      <c r="F195" t="inlineStr">
        <is>
          <t>Limited Structural Presence</t>
        </is>
      </c>
      <c r="G195" t="n">
        <v>0</v>
      </c>
      <c r="H195" t="n">
        <v>17.79736510413488</v>
      </c>
      <c r="I195" t="n">
        <v>51.1740562687006</v>
      </c>
      <c r="J195" t="n">
        <v>17.00128724231113</v>
      </c>
    </row>
    <row r="196">
      <c r="A196" t="inlineStr">
        <is>
          <t>TON</t>
        </is>
      </c>
      <c r="B196" t="inlineStr">
        <is>
          <t>2025-01</t>
        </is>
      </c>
      <c r="C196" t="n">
        <v>17.60482927881263</v>
      </c>
      <c r="D196" t="n">
        <v>80</v>
      </c>
      <c r="E196" t="n">
        <v>4</v>
      </c>
      <c r="F196" t="inlineStr">
        <is>
          <t>Limited Structural Presence</t>
        </is>
      </c>
      <c r="G196" t="n">
        <v>0</v>
      </c>
      <c r="H196" t="n">
        <v>10.48558002557054</v>
      </c>
      <c r="I196" t="n">
        <v>50</v>
      </c>
      <c r="J196" t="n">
        <v>22.43373708967997</v>
      </c>
    </row>
    <row r="197">
      <c r="A197" t="inlineStr">
        <is>
          <t>Ethereum</t>
        </is>
      </c>
      <c r="B197" t="inlineStr">
        <is>
          <t>2025-02</t>
        </is>
      </c>
      <c r="C197" t="n">
        <v>94.17371186472531</v>
      </c>
      <c r="D197" t="n">
        <v>80</v>
      </c>
      <c r="E197" t="n">
        <v>4</v>
      </c>
      <c r="F197" t="inlineStr">
        <is>
          <t>Category Dominant</t>
        </is>
      </c>
      <c r="G197" t="n">
        <v>94.71543233666095</v>
      </c>
      <c r="H197" t="n">
        <v>88.03984351082036</v>
      </c>
      <c r="I197" t="n">
        <v>98.70771299293676</v>
      </c>
      <c r="J197" t="n">
        <v>96.22992878255208</v>
      </c>
    </row>
    <row r="198">
      <c r="A198" t="inlineStr">
        <is>
          <t>Bitcoin</t>
        </is>
      </c>
      <c r="B198" t="inlineStr">
        <is>
          <t>2025-02</t>
        </is>
      </c>
      <c r="C198" t="n">
        <v>43.16023587285461</v>
      </c>
      <c r="D198" t="n">
        <v>80</v>
      </c>
      <c r="E198" t="n">
        <v>4</v>
      </c>
      <c r="F198" t="inlineStr">
        <is>
          <t>Niche Player</t>
        </is>
      </c>
      <c r="G198" t="n">
        <v>50</v>
      </c>
      <c r="H198" t="n">
        <v>16.43053351136686</v>
      </c>
      <c r="I198" t="n">
        <v>99.75578749746064</v>
      </c>
      <c r="J198" t="n">
        <v>18.89356935695612</v>
      </c>
    </row>
    <row r="199">
      <c r="A199" t="inlineStr">
        <is>
          <t>Arbitrum</t>
        </is>
      </c>
      <c r="B199" t="inlineStr">
        <is>
          <t>2025-02</t>
        </is>
      </c>
      <c r="C199" t="n">
        <v>42.07065769741858</v>
      </c>
      <c r="D199" t="n">
        <v>80</v>
      </c>
      <c r="E199" t="n">
        <v>4</v>
      </c>
      <c r="F199" t="inlineStr">
        <is>
          <t>Niche Player</t>
        </is>
      </c>
      <c r="G199" t="n">
        <v>0</v>
      </c>
      <c r="H199" t="n">
        <v>30.86562137912949</v>
      </c>
      <c r="I199" t="n">
        <v>93.1975058462272</v>
      </c>
      <c r="J199" t="n">
        <v>67.51888002587441</v>
      </c>
    </row>
    <row r="200">
      <c r="A200" t="inlineStr">
        <is>
          <t>Base</t>
        </is>
      </c>
      <c r="B200" t="inlineStr">
        <is>
          <t>2025-02</t>
        </is>
      </c>
      <c r="C200" t="n">
        <v>38.45893976314722</v>
      </c>
      <c r="D200" t="n">
        <v>65</v>
      </c>
      <c r="E200" t="n">
        <v>3</v>
      </c>
      <c r="F200" t="inlineStr">
        <is>
          <t>Limited Structural Presence</t>
        </is>
      </c>
      <c r="G200" t="n">
        <v>0</v>
      </c>
      <c r="H200" t="n">
        <v>38.91914824191372</v>
      </c>
      <c r="J200" t="n">
        <v>86.07240598831474</v>
      </c>
    </row>
    <row r="201">
      <c r="A201" t="inlineStr">
        <is>
          <t>Tron</t>
        </is>
      </c>
      <c r="B201" t="inlineStr">
        <is>
          <t>2025-02</t>
        </is>
      </c>
      <c r="C201" t="n">
        <v>38.01009424486465</v>
      </c>
      <c r="D201" t="n">
        <v>80</v>
      </c>
      <c r="E201" t="n">
        <v>4</v>
      </c>
      <c r="F201" t="inlineStr">
        <is>
          <t>Limited Structural Presence</t>
        </is>
      </c>
      <c r="G201" t="n">
        <v>0</v>
      </c>
      <c r="H201" t="n">
        <v>23.37120054674745</v>
      </c>
      <c r="I201" t="n">
        <v>99.41864923318629</v>
      </c>
      <c r="J201" t="n">
        <v>54.10518950782146</v>
      </c>
    </row>
    <row r="202">
      <c r="A202" t="inlineStr">
        <is>
          <t>Solana</t>
        </is>
      </c>
      <c r="B202" t="inlineStr">
        <is>
          <t>2025-02</t>
        </is>
      </c>
      <c r="C202" t="n">
        <v>37.43549600849001</v>
      </c>
      <c r="D202" t="n">
        <v>80</v>
      </c>
      <c r="E202" t="n">
        <v>4</v>
      </c>
      <c r="F202" t="inlineStr">
        <is>
          <t>Limited Structural Presence</t>
        </is>
      </c>
      <c r="G202" t="n">
        <v>0</v>
      </c>
      <c r="H202" t="n">
        <v>28.37415455229152</v>
      </c>
      <c r="I202" t="n">
        <v>92.02807990467603</v>
      </c>
      <c r="J202" t="n">
        <v>52.34676955316151</v>
      </c>
    </row>
    <row r="203">
      <c r="A203" t="inlineStr">
        <is>
          <t>BNB Chain</t>
        </is>
      </c>
      <c r="B203" t="inlineStr">
        <is>
          <t>2025-02</t>
        </is>
      </c>
      <c r="C203" t="n">
        <v>35.36617824659804</v>
      </c>
      <c r="D203" t="n">
        <v>80</v>
      </c>
      <c r="E203" t="n">
        <v>4</v>
      </c>
      <c r="F203" t="inlineStr">
        <is>
          <t>Limited Structural Presence</t>
        </is>
      </c>
      <c r="G203" t="n">
        <v>0</v>
      </c>
      <c r="H203" t="n">
        <v>20.59571659314361</v>
      </c>
      <c r="I203" t="n">
        <v>99.0035928198397</v>
      </c>
      <c r="J203" t="n">
        <v>46.61630177836879</v>
      </c>
    </row>
    <row r="204">
      <c r="A204" t="inlineStr">
        <is>
          <t>OP Mainnet</t>
        </is>
      </c>
      <c r="B204" t="inlineStr">
        <is>
          <t>2025-02</t>
        </is>
      </c>
      <c r="C204" t="n">
        <v>29.76700705129913</v>
      </c>
      <c r="D204" t="n">
        <v>80</v>
      </c>
      <c r="E204" t="n">
        <v>4</v>
      </c>
      <c r="F204" t="inlineStr">
        <is>
          <t>Limited Structural Presence</t>
        </is>
      </c>
      <c r="G204" t="n">
        <v>0</v>
      </c>
      <c r="H204" t="n">
        <v>24.41547595703554</v>
      </c>
      <c r="I204" t="n">
        <v>47.33410962874427</v>
      </c>
      <c r="J204" t="n">
        <v>59.1519700266028</v>
      </c>
    </row>
    <row r="205">
      <c r="A205" t="inlineStr">
        <is>
          <t>Hyperliquid</t>
        </is>
      </c>
      <c r="B205" t="inlineStr">
        <is>
          <t>2025-02</t>
        </is>
      </c>
      <c r="C205" t="n">
        <v>29.32706768456695</v>
      </c>
      <c r="D205" t="n">
        <v>80</v>
      </c>
      <c r="E205" t="n">
        <v>4</v>
      </c>
      <c r="F205" t="inlineStr">
        <is>
          <t>Limited Structural Presence</t>
        </is>
      </c>
      <c r="G205" t="n">
        <v>0</v>
      </c>
      <c r="H205" t="n">
        <v>0.2313883757634921</v>
      </c>
      <c r="I205" t="n">
        <v>97.22717595572804</v>
      </c>
      <c r="J205" t="n">
        <v>44.15650039570826</v>
      </c>
    </row>
    <row r="206">
      <c r="A206" t="inlineStr">
        <is>
          <t>Sui</t>
        </is>
      </c>
      <c r="B206" t="inlineStr">
        <is>
          <t>2025-02</t>
        </is>
      </c>
      <c r="C206" t="n">
        <v>29.26187321688181</v>
      </c>
      <c r="D206" t="n">
        <v>80</v>
      </c>
      <c r="E206" t="n">
        <v>4</v>
      </c>
      <c r="F206" t="inlineStr">
        <is>
          <t>Limited Structural Presence</t>
        </is>
      </c>
      <c r="G206" t="n">
        <v>0</v>
      </c>
      <c r="H206" t="n">
        <v>17.23450517582248</v>
      </c>
      <c r="I206" t="n">
        <v>90.63928519446161</v>
      </c>
      <c r="J206" t="n">
        <v>31.83352379585856</v>
      </c>
    </row>
    <row r="207">
      <c r="A207" t="inlineStr">
        <is>
          <t>Aptos</t>
        </is>
      </c>
      <c r="B207" t="inlineStr">
        <is>
          <t>2025-02</t>
        </is>
      </c>
      <c r="C207" t="n">
        <v>26.43521204812496</v>
      </c>
      <c r="D207" t="n">
        <v>80</v>
      </c>
      <c r="E207" t="n">
        <v>4</v>
      </c>
      <c r="F207" t="inlineStr">
        <is>
          <t>Limited Structural Presence</t>
        </is>
      </c>
      <c r="G207" t="n">
        <v>0</v>
      </c>
      <c r="H207" t="n">
        <v>18.16539448805467</v>
      </c>
      <c r="I207" t="n">
        <v>91.1574758841824</v>
      </c>
      <c r="J207" t="n">
        <v>19.20734679130837</v>
      </c>
    </row>
    <row r="208">
      <c r="A208" t="inlineStr">
        <is>
          <t>Avalanche</t>
        </is>
      </c>
      <c r="B208" t="inlineStr">
        <is>
          <t>2025-02</t>
        </is>
      </c>
      <c r="C208" t="n">
        <v>26.26254810548379</v>
      </c>
      <c r="D208" t="n">
        <v>80</v>
      </c>
      <c r="E208" t="n">
        <v>4</v>
      </c>
      <c r="F208" t="inlineStr">
        <is>
          <t>Limited Structural Presence</t>
        </is>
      </c>
      <c r="G208" t="n">
        <v>0</v>
      </c>
      <c r="H208" t="n">
        <v>3.359479332204075</v>
      </c>
      <c r="I208" t="n">
        <v>96.6443725079</v>
      </c>
      <c r="J208" t="n">
        <v>29.2074337088061</v>
      </c>
    </row>
    <row r="209">
      <c r="A209" t="inlineStr">
        <is>
          <t>TON</t>
        </is>
      </c>
      <c r="B209" t="inlineStr">
        <is>
          <t>2025-02</t>
        </is>
      </c>
      <c r="C209" t="n">
        <v>17.20994218054978</v>
      </c>
      <c r="D209" t="n">
        <v>80</v>
      </c>
      <c r="E209" t="n">
        <v>4</v>
      </c>
      <c r="F209" t="inlineStr">
        <is>
          <t>Limited Structural Presence</t>
        </is>
      </c>
      <c r="G209" t="n">
        <v>0</v>
      </c>
      <c r="H209" t="n">
        <v>9.155193035313792</v>
      </c>
      <c r="I209" t="n">
        <v>49.23639353184862</v>
      </c>
      <c r="J209" t="n">
        <v>22.75728053799888</v>
      </c>
    </row>
    <row r="210">
      <c r="A210" t="inlineStr">
        <is>
          <t>Ethereum</t>
        </is>
      </c>
      <c r="B210" t="inlineStr">
        <is>
          <t>2025-03</t>
        </is>
      </c>
      <c r="C210" t="n">
        <v>93.26188048833988</v>
      </c>
      <c r="D210" t="n">
        <v>80</v>
      </c>
      <c r="E210" t="n">
        <v>4</v>
      </c>
      <c r="F210" t="inlineStr">
        <is>
          <t>Category Dominant</t>
        </is>
      </c>
      <c r="G210" t="n">
        <v>94.45075726292151</v>
      </c>
      <c r="H210" t="n">
        <v>88.37519826573197</v>
      </c>
      <c r="I210" t="n">
        <v>92.57092506951388</v>
      </c>
      <c r="J210" t="n">
        <v>97.18068330684019</v>
      </c>
    </row>
    <row r="211">
      <c r="A211" t="inlineStr">
        <is>
          <t>Bitcoin</t>
        </is>
      </c>
      <c r="B211" t="inlineStr">
        <is>
          <t>2025-03</t>
        </is>
      </c>
      <c r="C211" t="n">
        <v>42.48284128664864</v>
      </c>
      <c r="D211" t="n">
        <v>80</v>
      </c>
      <c r="E211" t="n">
        <v>4</v>
      </c>
      <c r="F211" t="inlineStr">
        <is>
          <t>Niche Player</t>
        </is>
      </c>
      <c r="G211" t="n">
        <v>50</v>
      </c>
      <c r="H211" t="n">
        <v>17.59691836725505</v>
      </c>
      <c r="I211" t="n">
        <v>93.23954323714815</v>
      </c>
      <c r="J211" t="n">
        <v>19.90478935147837</v>
      </c>
    </row>
    <row r="212">
      <c r="A212" t="inlineStr">
        <is>
          <t>Arbitrum</t>
        </is>
      </c>
      <c r="B212" t="inlineStr">
        <is>
          <t>2025-03</t>
        </is>
      </c>
      <c r="C212" t="n">
        <v>38.32051799502111</v>
      </c>
      <c r="D212" t="n">
        <v>80</v>
      </c>
      <c r="E212" t="n">
        <v>4</v>
      </c>
      <c r="F212" t="inlineStr">
        <is>
          <t>Limited Structural Presence</t>
        </is>
      </c>
      <c r="G212" t="n">
        <v>0</v>
      </c>
      <c r="H212" t="n">
        <v>31.95876950535545</v>
      </c>
      <c r="I212" t="n">
        <v>73.26121632730371</v>
      </c>
      <c r="J212" t="n">
        <v>66.37739022925122</v>
      </c>
    </row>
    <row r="213">
      <c r="A213" t="inlineStr">
        <is>
          <t>Base</t>
        </is>
      </c>
      <c r="B213" t="inlineStr">
        <is>
          <t>2025-03</t>
        </is>
      </c>
      <c r="C213" t="n">
        <v>37.97984972571537</v>
      </c>
      <c r="D213" t="n">
        <v>65</v>
      </c>
      <c r="E213" t="n">
        <v>3</v>
      </c>
      <c r="F213" t="inlineStr">
        <is>
          <t>Limited Structural Presence</t>
        </is>
      </c>
      <c r="G213" t="n">
        <v>0</v>
      </c>
      <c r="H213" t="n">
        <v>40.20163876937288</v>
      </c>
      <c r="J213" t="n">
        <v>83.23287283920206</v>
      </c>
    </row>
    <row r="214">
      <c r="A214" t="inlineStr">
        <is>
          <t>OP Mainnet</t>
        </is>
      </c>
      <c r="B214" t="inlineStr">
        <is>
          <t>2025-03</t>
        </is>
      </c>
      <c r="C214" t="n">
        <v>37.33945453150043</v>
      </c>
      <c r="D214" t="n">
        <v>80</v>
      </c>
      <c r="E214" t="n">
        <v>4</v>
      </c>
      <c r="F214" t="inlineStr">
        <is>
          <t>Limited Structural Presence</t>
        </is>
      </c>
      <c r="G214" t="n">
        <v>0</v>
      </c>
      <c r="H214" t="n">
        <v>23.19683377018177</v>
      </c>
      <c r="I214" t="n">
        <v>93.1385177769959</v>
      </c>
      <c r="J214" t="n">
        <v>56.30709602307302</v>
      </c>
    </row>
    <row r="215">
      <c r="A215" t="inlineStr">
        <is>
          <t>BNB Chain</t>
        </is>
      </c>
      <c r="B215" t="inlineStr">
        <is>
          <t>2025-03</t>
        </is>
      </c>
      <c r="C215" t="n">
        <v>34.87086861256333</v>
      </c>
      <c r="D215" t="n">
        <v>80</v>
      </c>
      <c r="E215" t="n">
        <v>4</v>
      </c>
      <c r="F215" t="inlineStr">
        <is>
          <t>Limited Structural Presence</t>
        </is>
      </c>
      <c r="G215" t="n">
        <v>0</v>
      </c>
      <c r="H215" t="n">
        <v>21.37210403208964</v>
      </c>
      <c r="I215" t="n">
        <v>93.87904906793004</v>
      </c>
      <c r="J215" t="n">
        <v>47.70208361721614</v>
      </c>
    </row>
    <row r="216">
      <c r="A216" t="inlineStr">
        <is>
          <t>Solana</t>
        </is>
      </c>
      <c r="B216" t="inlineStr">
        <is>
          <t>2025-03</t>
        </is>
      </c>
      <c r="C216" t="n">
        <v>34.68751070272749</v>
      </c>
      <c r="D216" t="n">
        <v>80</v>
      </c>
      <c r="E216" t="n">
        <v>4</v>
      </c>
      <c r="F216" t="inlineStr">
        <is>
          <t>Limited Structural Presence</t>
        </is>
      </c>
      <c r="G216" t="n">
        <v>0</v>
      </c>
      <c r="H216" t="n">
        <v>28.43624683626061</v>
      </c>
      <c r="I216" t="n">
        <v>79.87359739360173</v>
      </c>
      <c r="J216" t="n">
        <v>50.40859792944808</v>
      </c>
    </row>
    <row r="217">
      <c r="A217" t="inlineStr">
        <is>
          <t>Tron</t>
        </is>
      </c>
      <c r="B217" t="inlineStr">
        <is>
          <t>2025-03</t>
        </is>
      </c>
      <c r="C217" t="n">
        <v>29.99079808563526</v>
      </c>
      <c r="D217" t="n">
        <v>80</v>
      </c>
      <c r="E217" t="n">
        <v>4</v>
      </c>
      <c r="F217" t="inlineStr">
        <is>
          <t>Limited Structural Presence</t>
        </is>
      </c>
      <c r="G217" t="n">
        <v>0</v>
      </c>
      <c r="H217" t="n">
        <v>25.01904414709626</v>
      </c>
      <c r="I217" t="n">
        <v>50</v>
      </c>
      <c r="J217" t="n">
        <v>57.44414819544478</v>
      </c>
    </row>
    <row r="218">
      <c r="A218" t="inlineStr">
        <is>
          <t>Hyperliquid</t>
        </is>
      </c>
      <c r="B218" t="inlineStr">
        <is>
          <t>2025-03</t>
        </is>
      </c>
      <c r="C218" t="n">
        <v>28.3917341695876</v>
      </c>
      <c r="D218" t="n">
        <v>80</v>
      </c>
      <c r="E218" t="n">
        <v>4</v>
      </c>
      <c r="F218" t="inlineStr">
        <is>
          <t>Limited Structural Presence</t>
        </is>
      </c>
      <c r="G218" t="n">
        <v>0</v>
      </c>
      <c r="H218" t="n">
        <v>0.0819468827448539</v>
      </c>
      <c r="I218" t="n">
        <v>91.60993831259736</v>
      </c>
      <c r="J218" t="n">
        <v>44.77753606115753</v>
      </c>
    </row>
    <row r="219">
      <c r="A219" t="inlineStr">
        <is>
          <t>Sui</t>
        </is>
      </c>
      <c r="B219" t="inlineStr">
        <is>
          <t>2025-03</t>
        </is>
      </c>
      <c r="C219" t="n">
        <v>28.15911157231029</v>
      </c>
      <c r="D219" t="n">
        <v>80</v>
      </c>
      <c r="E219" t="n">
        <v>4</v>
      </c>
      <c r="F219" t="inlineStr">
        <is>
          <t>Limited Structural Presence</t>
        </is>
      </c>
      <c r="G219" t="n">
        <v>0</v>
      </c>
      <c r="H219" t="n">
        <v>20.26237945192696</v>
      </c>
      <c r="I219" t="n">
        <v>80.64199047815637</v>
      </c>
      <c r="J219" t="n">
        <v>31.89257397869694</v>
      </c>
    </row>
    <row r="220">
      <c r="A220" t="inlineStr">
        <is>
          <t>Avalanche</t>
        </is>
      </c>
      <c r="B220" t="inlineStr">
        <is>
          <t>2025-03</t>
        </is>
      </c>
      <c r="C220" t="n">
        <v>25.49562067976821</v>
      </c>
      <c r="D220" t="n">
        <v>80</v>
      </c>
      <c r="E220" t="n">
        <v>4</v>
      </c>
      <c r="F220" t="inlineStr">
        <is>
          <t>Limited Structural Presence</t>
        </is>
      </c>
      <c r="G220" t="n">
        <v>0</v>
      </c>
      <c r="H220" t="n">
        <v>4.350638577753903</v>
      </c>
      <c r="I220" t="n">
        <v>91.2747099659158</v>
      </c>
      <c r="J220" t="n">
        <v>29.17581166688209</v>
      </c>
    </row>
    <row r="221">
      <c r="A221" t="inlineStr">
        <is>
          <t>Aptos</t>
        </is>
      </c>
      <c r="B221" t="inlineStr">
        <is>
          <t>2025-03</t>
        </is>
      </c>
      <c r="C221" t="n">
        <v>25.23396735761721</v>
      </c>
      <c r="D221" t="n">
        <v>80</v>
      </c>
      <c r="E221" t="n">
        <v>4</v>
      </c>
      <c r="F221" t="inlineStr">
        <is>
          <t>Limited Structural Presence</t>
        </is>
      </c>
      <c r="G221" t="n">
        <v>0</v>
      </c>
      <c r="H221" t="n">
        <v>19.0384875400034</v>
      </c>
      <c r="I221" t="n">
        <v>81.96757183054643</v>
      </c>
      <c r="J221" t="n">
        <v>20.4217030175556</v>
      </c>
    </row>
    <row r="222">
      <c r="A222" t="inlineStr">
        <is>
          <t>TON</t>
        </is>
      </c>
      <c r="B222" t="inlineStr">
        <is>
          <t>2025-03</t>
        </is>
      </c>
      <c r="C222" t="n">
        <v>16.93290296436424</v>
      </c>
      <c r="D222" t="n">
        <v>80</v>
      </c>
      <c r="E222" t="n">
        <v>4</v>
      </c>
      <c r="F222" t="inlineStr">
        <is>
          <t>Limited Structural Presence</t>
        </is>
      </c>
      <c r="G222" t="n">
        <v>0</v>
      </c>
      <c r="H222" t="n">
        <v>8.693165427062894</v>
      </c>
      <c r="I222" t="n">
        <v>50</v>
      </c>
      <c r="J222" t="n">
        <v>21.53844643039404</v>
      </c>
    </row>
    <row r="223">
      <c r="A223" t="inlineStr">
        <is>
          <t>Ethereum</t>
        </is>
      </c>
      <c r="B223" t="inlineStr">
        <is>
          <t>2025-04</t>
        </is>
      </c>
      <c r="C223" t="n">
        <v>78.22779364479862</v>
      </c>
      <c r="D223" t="n">
        <v>80</v>
      </c>
      <c r="E223" t="n">
        <v>4</v>
      </c>
      <c r="F223" t="inlineStr">
        <is>
          <t>Strong Ecosystem Player</t>
        </is>
      </c>
      <c r="G223" t="n">
        <v>44.36180920700422</v>
      </c>
      <c r="H223" t="n">
        <v>88.38017478367998</v>
      </c>
      <c r="I223" t="n">
        <v>95.61680632939991</v>
      </c>
      <c r="J223" t="n">
        <v>97.36613353970932</v>
      </c>
    </row>
    <row r="224">
      <c r="A224" t="inlineStr">
        <is>
          <t>Bitcoin</t>
        </is>
      </c>
      <c r="B224" t="inlineStr">
        <is>
          <t>2025-04</t>
        </is>
      </c>
      <c r="C224" t="n">
        <v>58.73952646265847</v>
      </c>
      <c r="D224" t="n">
        <v>80</v>
      </c>
      <c r="E224" t="n">
        <v>4</v>
      </c>
      <c r="F224" t="inlineStr">
        <is>
          <t>Emerging Power</t>
        </is>
      </c>
      <c r="G224" t="n">
        <v>100</v>
      </c>
      <c r="H224" t="n">
        <v>17.33135497945172</v>
      </c>
      <c r="I224" t="n">
        <v>96.14967541422808</v>
      </c>
      <c r="J224" t="n">
        <v>20.51449431051108</v>
      </c>
    </row>
    <row r="225">
      <c r="A225" t="inlineStr">
        <is>
          <t>Tron</t>
        </is>
      </c>
      <c r="B225" t="inlineStr">
        <is>
          <t>2025-04</t>
        </is>
      </c>
      <c r="C225" t="n">
        <v>39.03220323421581</v>
      </c>
      <c r="D225" t="n">
        <v>80</v>
      </c>
      <c r="E225" t="n">
        <v>4</v>
      </c>
      <c r="F225" t="inlineStr">
        <is>
          <t>Limited Structural Presence</t>
        </is>
      </c>
      <c r="G225" t="n">
        <v>0</v>
      </c>
      <c r="H225" t="n">
        <v>24.45574239483291</v>
      </c>
      <c r="I225" t="n">
        <v>99.22996194796522</v>
      </c>
      <c r="J225" t="n">
        <v>57.25059908105641</v>
      </c>
    </row>
    <row r="226">
      <c r="A226" t="inlineStr">
        <is>
          <t>Base</t>
        </is>
      </c>
      <c r="B226" t="inlineStr">
        <is>
          <t>2025-04</t>
        </is>
      </c>
      <c r="C226" t="n">
        <v>38.09370523548169</v>
      </c>
      <c r="D226" t="n">
        <v>65</v>
      </c>
      <c r="E226" t="n">
        <v>3</v>
      </c>
      <c r="F226" t="inlineStr">
        <is>
          <t>Limited Structural Presence</t>
        </is>
      </c>
      <c r="G226" t="n">
        <v>0</v>
      </c>
      <c r="H226" t="n">
        <v>39.71398759893577</v>
      </c>
      <c r="J226" t="n">
        <v>84.09055441637972</v>
      </c>
    </row>
    <row r="227">
      <c r="A227" t="inlineStr">
        <is>
          <t>Solana</t>
        </is>
      </c>
      <c r="B227" t="inlineStr">
        <is>
          <t>2025-04</t>
        </is>
      </c>
      <c r="C227" t="n">
        <v>35.13973002059313</v>
      </c>
      <c r="D227" t="n">
        <v>80</v>
      </c>
      <c r="E227" t="n">
        <v>4</v>
      </c>
      <c r="F227" t="inlineStr">
        <is>
          <t>Limited Structural Presence</t>
        </is>
      </c>
      <c r="G227" t="n">
        <v>0</v>
      </c>
      <c r="H227" t="n">
        <v>28.90102397268415</v>
      </c>
      <c r="I227" t="n">
        <v>80.83553588309221</v>
      </c>
      <c r="J227" t="n">
        <v>51.0312441973692</v>
      </c>
    </row>
    <row r="228">
      <c r="A228" t="inlineStr">
        <is>
          <t>BNB Chain</t>
        </is>
      </c>
      <c r="B228" t="inlineStr">
        <is>
          <t>2025-04</t>
        </is>
      </c>
      <c r="C228" t="n">
        <v>34.93719113474901</v>
      </c>
      <c r="D228" t="n">
        <v>80</v>
      </c>
      <c r="E228" t="n">
        <v>4</v>
      </c>
      <c r="F228" t="inlineStr">
        <is>
          <t>Limited Structural Presence</t>
        </is>
      </c>
      <c r="G228" t="n">
        <v>0</v>
      </c>
      <c r="H228" t="n">
        <v>21.17224686608277</v>
      </c>
      <c r="I228" t="n">
        <v>97.52860334594448</v>
      </c>
      <c r="J228" t="n">
        <v>45.43006516345491</v>
      </c>
    </row>
    <row r="229">
      <c r="A229" t="inlineStr">
        <is>
          <t>Arbitrum</t>
        </is>
      </c>
      <c r="B229" t="inlineStr">
        <is>
          <t>2025-04</t>
        </is>
      </c>
      <c r="C229" t="n">
        <v>33.89143544812413</v>
      </c>
      <c r="D229" t="n">
        <v>80</v>
      </c>
      <c r="E229" t="n">
        <v>4</v>
      </c>
      <c r="F229" t="inlineStr">
        <is>
          <t>Limited Structural Presence</t>
        </is>
      </c>
      <c r="G229" t="n">
        <v>0</v>
      </c>
      <c r="H229" t="n">
        <v>31.66882464895357</v>
      </c>
      <c r="I229" t="n">
        <v>49.07618039214997</v>
      </c>
      <c r="J229" t="n">
        <v>67.08978184943045</v>
      </c>
    </row>
    <row r="230">
      <c r="A230" t="inlineStr">
        <is>
          <t>OP Mainnet</t>
        </is>
      </c>
      <c r="B230" t="inlineStr">
        <is>
          <t>2025-04</t>
        </is>
      </c>
      <c r="C230" t="n">
        <v>31.64567691779982</v>
      </c>
      <c r="D230" t="n">
        <v>80</v>
      </c>
      <c r="E230" t="n">
        <v>4</v>
      </c>
      <c r="F230" t="inlineStr">
        <is>
          <t>Limited Structural Presence</t>
        </is>
      </c>
      <c r="G230" t="n">
        <v>0</v>
      </c>
      <c r="H230" t="n">
        <v>25.55199003940461</v>
      </c>
      <c r="I230" t="n">
        <v>57.63558772782352</v>
      </c>
      <c r="J230" t="n">
        <v>57.80402683592701</v>
      </c>
    </row>
    <row r="231">
      <c r="A231" t="inlineStr">
        <is>
          <t>Hyperliquid</t>
        </is>
      </c>
      <c r="B231" t="inlineStr">
        <is>
          <t>2025-04</t>
        </is>
      </c>
      <c r="C231" t="n">
        <v>29.86263873189146</v>
      </c>
      <c r="D231" t="n">
        <v>80</v>
      </c>
      <c r="E231" t="n">
        <v>4</v>
      </c>
      <c r="F231" t="inlineStr">
        <is>
          <t>Limited Structural Presence</t>
        </is>
      </c>
      <c r="G231" t="n">
        <v>0</v>
      </c>
      <c r="H231" t="n">
        <v>0.3084742893931977</v>
      </c>
      <c r="I231" t="n">
        <v>98.36585271382056</v>
      </c>
      <c r="J231" t="n">
        <v>45.36769110280721</v>
      </c>
    </row>
    <row r="232">
      <c r="A232" t="inlineStr">
        <is>
          <t>Sui</t>
        </is>
      </c>
      <c r="B232" t="inlineStr">
        <is>
          <t>2025-04</t>
        </is>
      </c>
      <c r="C232" t="n">
        <v>24.56709208225283</v>
      </c>
      <c r="D232" t="n">
        <v>80</v>
      </c>
      <c r="E232" t="n">
        <v>4</v>
      </c>
      <c r="F232" t="inlineStr">
        <is>
          <t>Limited Structural Presence</t>
        </is>
      </c>
      <c r="G232" t="n">
        <v>0</v>
      </c>
      <c r="H232" t="n">
        <v>21.00556317597207</v>
      </c>
      <c r="I232" t="n">
        <v>56.65931559255053</v>
      </c>
      <c r="J232" t="n">
        <v>34.76831845862637</v>
      </c>
    </row>
    <row r="233">
      <c r="A233" t="inlineStr">
        <is>
          <t>Avalanche</t>
        </is>
      </c>
      <c r="B233" t="inlineStr">
        <is>
          <t>2025-04</t>
        </is>
      </c>
      <c r="C233" t="n">
        <v>24.07103359027711</v>
      </c>
      <c r="D233" t="n">
        <v>80</v>
      </c>
      <c r="E233" t="n">
        <v>4</v>
      </c>
      <c r="F233" t="inlineStr">
        <is>
          <t>Limited Structural Presence</t>
        </is>
      </c>
      <c r="G233" t="n">
        <v>0</v>
      </c>
      <c r="H233" t="n">
        <v>2.509775464025056</v>
      </c>
      <c r="I233" t="n">
        <v>88.5212927656665</v>
      </c>
      <c r="J233" t="n">
        <v>27.3833893228335</v>
      </c>
    </row>
    <row r="234">
      <c r="A234" t="inlineStr">
        <is>
          <t>Aptos</t>
        </is>
      </c>
      <c r="B234" t="inlineStr">
        <is>
          <t>2025-04</t>
        </is>
      </c>
      <c r="C234" t="n">
        <v>19.9330384214474</v>
      </c>
      <c r="D234" t="n">
        <v>80</v>
      </c>
      <c r="E234" t="n">
        <v>4</v>
      </c>
      <c r="F234" t="inlineStr">
        <is>
          <t>Limited Structural Presence</t>
        </is>
      </c>
      <c r="G234" t="n">
        <v>0</v>
      </c>
      <c r="H234" t="n">
        <v>17.92042307059353</v>
      </c>
      <c r="I234" t="n">
        <v>54.74587583905713</v>
      </c>
      <c r="J234" t="n">
        <v>20.75232373590321</v>
      </c>
    </row>
    <row r="235">
      <c r="A235" t="inlineStr">
        <is>
          <t>TON</t>
        </is>
      </c>
      <c r="B235" t="inlineStr">
        <is>
          <t>2025-04</t>
        </is>
      </c>
      <c r="C235" t="n">
        <v>13.36854464554336</v>
      </c>
      <c r="D235" t="n">
        <v>80</v>
      </c>
      <c r="E235" t="n">
        <v>4</v>
      </c>
      <c r="F235" t="inlineStr">
        <is>
          <t>Limited Structural Presence</t>
        </is>
      </c>
      <c r="G235" t="n">
        <v>0</v>
      </c>
      <c r="H235" t="n">
        <v>8.573436414951617</v>
      </c>
      <c r="I235" t="n">
        <v>29.49246309152476</v>
      </c>
      <c r="J235" t="n">
        <v>22.78139484857826</v>
      </c>
    </row>
    <row r="236">
      <c r="A236" t="inlineStr">
        <is>
          <t>Ethereum</t>
        </is>
      </c>
      <c r="B236" t="inlineStr">
        <is>
          <t>2025-05</t>
        </is>
      </c>
      <c r="C236" t="n">
        <v>76.84096163540735</v>
      </c>
      <c r="D236" t="n">
        <v>80</v>
      </c>
      <c r="E236" t="n">
        <v>4</v>
      </c>
      <c r="F236" t="inlineStr">
        <is>
          <t>Strong Ecosystem Player</t>
        </is>
      </c>
      <c r="G236" t="n">
        <v>44.54918112228351</v>
      </c>
      <c r="H236" t="n">
        <v>87.24787914925523</v>
      </c>
      <c r="I236" t="n">
        <v>87.92588707985719</v>
      </c>
      <c r="J236" t="n">
        <v>98.48507567962687</v>
      </c>
    </row>
    <row r="237">
      <c r="A237" t="inlineStr">
        <is>
          <t>Bitcoin</t>
        </is>
      </c>
      <c r="B237" t="inlineStr">
        <is>
          <t>2025-05</t>
        </is>
      </c>
      <c r="C237" t="n">
        <v>56.99405461901191</v>
      </c>
      <c r="D237" t="n">
        <v>80</v>
      </c>
      <c r="E237" t="n">
        <v>4</v>
      </c>
      <c r="F237" t="inlineStr">
        <is>
          <t>Emerging Power</t>
        </is>
      </c>
      <c r="G237" t="n">
        <v>100</v>
      </c>
      <c r="H237" t="n">
        <v>15.91593243476127</v>
      </c>
      <c r="I237" t="n">
        <v>88.82923398926764</v>
      </c>
      <c r="J237" t="n">
        <v>20.43836054933565</v>
      </c>
    </row>
    <row r="238">
      <c r="A238" t="inlineStr">
        <is>
          <t>Base</t>
        </is>
      </c>
      <c r="B238" t="inlineStr">
        <is>
          <t>2025-05</t>
        </is>
      </c>
      <c r="C238" t="n">
        <v>39.84987318244964</v>
      </c>
      <c r="D238" t="n">
        <v>65</v>
      </c>
      <c r="E238" t="n">
        <v>3</v>
      </c>
      <c r="F238" t="inlineStr">
        <is>
          <t>Limited Structural Presence</t>
        </is>
      </c>
      <c r="G238" t="n">
        <v>0</v>
      </c>
      <c r="H238" t="n">
        <v>43.48537702651954</v>
      </c>
      <c r="J238" t="n">
        <v>86.02671081644179</v>
      </c>
    </row>
    <row r="239">
      <c r="A239" t="inlineStr">
        <is>
          <t>Tron</t>
        </is>
      </c>
      <c r="B239" t="inlineStr">
        <is>
          <t>2025-05</t>
        </is>
      </c>
      <c r="C239" t="n">
        <v>37.29165861902199</v>
      </c>
      <c r="D239" t="n">
        <v>80</v>
      </c>
      <c r="E239" t="n">
        <v>4</v>
      </c>
      <c r="F239" t="inlineStr">
        <is>
          <t>Limited Structural Presence</t>
        </is>
      </c>
      <c r="G239" t="n">
        <v>0</v>
      </c>
      <c r="H239" t="n">
        <v>24.25601927185825</v>
      </c>
      <c r="I239" t="n">
        <v>90.64190597065726</v>
      </c>
      <c r="J239" t="n">
        <v>56.92918572623673</v>
      </c>
    </row>
    <row r="240">
      <c r="A240" t="inlineStr">
        <is>
          <t>Arbitrum</t>
        </is>
      </c>
      <c r="B240" t="inlineStr">
        <is>
          <t>2025-05</t>
        </is>
      </c>
      <c r="C240" t="n">
        <v>36.23679032544822</v>
      </c>
      <c r="D240" t="n">
        <v>80</v>
      </c>
      <c r="E240" t="n">
        <v>4</v>
      </c>
      <c r="F240" t="inlineStr">
        <is>
          <t>Limited Structural Presence</t>
        </is>
      </c>
      <c r="G240" t="n">
        <v>0</v>
      </c>
      <c r="H240" t="n">
        <v>31.39761957651612</v>
      </c>
      <c r="I240" t="n">
        <v>62.23335216093248</v>
      </c>
      <c r="J240" t="n">
        <v>66.87452760457741</v>
      </c>
    </row>
    <row r="241">
      <c r="A241" t="inlineStr">
        <is>
          <t>Solana</t>
        </is>
      </c>
      <c r="B241" t="inlineStr">
        <is>
          <t>2025-05</t>
        </is>
      </c>
      <c r="C241" t="n">
        <v>34.90794683799577</v>
      </c>
      <c r="D241" t="n">
        <v>80</v>
      </c>
      <c r="E241" t="n">
        <v>4</v>
      </c>
      <c r="F241" t="inlineStr">
        <is>
          <t>Limited Structural Presence</t>
        </is>
      </c>
      <c r="G241" t="n">
        <v>0</v>
      </c>
      <c r="H241" t="n">
        <v>28.49383329219169</v>
      </c>
      <c r="I241" t="n">
        <v>78.98506367373776</v>
      </c>
      <c r="J241" t="n">
        <v>51.89915630448807</v>
      </c>
    </row>
    <row r="242">
      <c r="A242" t="inlineStr">
        <is>
          <t>BNB Chain</t>
        </is>
      </c>
      <c r="B242" t="inlineStr">
        <is>
          <t>2025-05</t>
        </is>
      </c>
      <c r="C242" t="n">
        <v>34.5863804971526</v>
      </c>
      <c r="D242" t="n">
        <v>80</v>
      </c>
      <c r="E242" t="n">
        <v>4</v>
      </c>
      <c r="F242" t="inlineStr">
        <is>
          <t>Limited Structural Presence</t>
        </is>
      </c>
      <c r="G242" t="n">
        <v>0</v>
      </c>
      <c r="H242" t="n">
        <v>21.82891335976921</v>
      </c>
      <c r="I242" t="n">
        <v>89.50614628861759</v>
      </c>
      <c r="J242" t="n">
        <v>49.38699891237798</v>
      </c>
    </row>
    <row r="243">
      <c r="A243" t="inlineStr">
        <is>
          <t>OP Mainnet</t>
        </is>
      </c>
      <c r="B243" t="inlineStr">
        <is>
          <t>2025-05</t>
        </is>
      </c>
      <c r="C243" t="n">
        <v>29.56195937400395</v>
      </c>
      <c r="D243" t="n">
        <v>80</v>
      </c>
      <c r="E243" t="n">
        <v>4</v>
      </c>
      <c r="F243" t="inlineStr">
        <is>
          <t>Limited Structural Presence</t>
        </is>
      </c>
      <c r="G243" t="n">
        <v>0</v>
      </c>
      <c r="H243" t="n">
        <v>26.67870119382606</v>
      </c>
      <c r="I243" t="n">
        <v>47.79266319971414</v>
      </c>
      <c r="J243" t="n">
        <v>55.72463890240413</v>
      </c>
    </row>
    <row r="244">
      <c r="A244" t="inlineStr">
        <is>
          <t>Hyperliquid</t>
        </is>
      </c>
      <c r="B244" t="inlineStr">
        <is>
          <t>2025-05</t>
        </is>
      </c>
      <c r="C244" t="n">
        <v>28.13021200743704</v>
      </c>
      <c r="D244" t="n">
        <v>80</v>
      </c>
      <c r="E244" t="n">
        <v>4</v>
      </c>
      <c r="F244" t="inlineStr">
        <is>
          <t>Limited Structural Presence</t>
        </is>
      </c>
      <c r="G244" t="n">
        <v>0</v>
      </c>
      <c r="H244" t="n">
        <v>0.5171314492158704</v>
      </c>
      <c r="I244" t="n">
        <v>87.31412604482435</v>
      </c>
      <c r="J244" t="n">
        <v>46.51812204691403</v>
      </c>
    </row>
    <row r="245">
      <c r="A245" t="inlineStr">
        <is>
          <t>Sui</t>
        </is>
      </c>
      <c r="B245" t="inlineStr">
        <is>
          <t>2025-05</t>
        </is>
      </c>
      <c r="C245" t="n">
        <v>23.92363938376828</v>
      </c>
      <c r="D245" t="n">
        <v>80</v>
      </c>
      <c r="E245" t="n">
        <v>4</v>
      </c>
      <c r="F245" t="inlineStr">
        <is>
          <t>Limited Structural Presence</t>
        </is>
      </c>
      <c r="G245" t="n">
        <v>0</v>
      </c>
      <c r="H245" t="n">
        <v>17.35060700111694</v>
      </c>
      <c r="I245" t="n">
        <v>57.23974451094906</v>
      </c>
      <c r="J245" t="n">
        <v>35.41414215074438</v>
      </c>
    </row>
    <row r="246">
      <c r="A246" t="inlineStr">
        <is>
          <t>Avalanche</t>
        </is>
      </c>
      <c r="B246" t="inlineStr">
        <is>
          <t>2025-05</t>
        </is>
      </c>
      <c r="C246" t="n">
        <v>22.86575900644369</v>
      </c>
      <c r="D246" t="n">
        <v>80</v>
      </c>
      <c r="E246" t="n">
        <v>4</v>
      </c>
      <c r="F246" t="inlineStr">
        <is>
          <t>Limited Structural Presence</t>
        </is>
      </c>
      <c r="G246" t="n">
        <v>0</v>
      </c>
      <c r="H246" t="n">
        <v>5.559661848990223</v>
      </c>
      <c r="I246" t="n">
        <v>75.86764688227417</v>
      </c>
      <c r="J246" t="n">
        <v>29.00263901507892</v>
      </c>
    </row>
    <row r="247">
      <c r="A247" t="inlineStr">
        <is>
          <t>Aptos</t>
        </is>
      </c>
      <c r="B247" t="inlineStr">
        <is>
          <t>2025-05</t>
        </is>
      </c>
      <c r="C247" t="n">
        <v>22.75264429977302</v>
      </c>
      <c r="D247" t="n">
        <v>80</v>
      </c>
      <c r="E247" t="n">
        <v>4</v>
      </c>
      <c r="F247" t="inlineStr">
        <is>
          <t>Limited Structural Presence</t>
        </is>
      </c>
      <c r="G247" t="n">
        <v>0</v>
      </c>
      <c r="H247" t="n">
        <v>16.65717174967757</v>
      </c>
      <c r="I247" t="n">
        <v>68.74322896441788</v>
      </c>
      <c r="J247" t="n">
        <v>22.79598372610109</v>
      </c>
    </row>
    <row r="248">
      <c r="A248" t="inlineStr">
        <is>
          <t>TON</t>
        </is>
      </c>
      <c r="B248" t="inlineStr">
        <is>
          <t>2025-05</t>
        </is>
      </c>
      <c r="C248" t="n">
        <v>16.34527188453525</v>
      </c>
      <c r="D248" t="n">
        <v>80</v>
      </c>
      <c r="E248" t="n">
        <v>4</v>
      </c>
      <c r="F248" t="inlineStr">
        <is>
          <t>Limited Structural Presence</t>
        </is>
      </c>
      <c r="G248" t="n">
        <v>0</v>
      </c>
      <c r="H248" t="n">
        <v>5.829688345885973</v>
      </c>
      <c r="I248" t="n">
        <v>50</v>
      </c>
      <c r="J248" t="n">
        <v>22.05139919225502</v>
      </c>
    </row>
    <row r="249">
      <c r="A249" t="inlineStr">
        <is>
          <t>Ethereum</t>
        </is>
      </c>
      <c r="B249" t="inlineStr">
        <is>
          <t>2025-06</t>
        </is>
      </c>
      <c r="C249" t="n">
        <v>78.09213146426745</v>
      </c>
      <c r="D249" t="n">
        <v>80</v>
      </c>
      <c r="E249" t="n">
        <v>4</v>
      </c>
      <c r="F249" t="inlineStr">
        <is>
          <t>Strong Ecosystem Player</t>
        </is>
      </c>
      <c r="G249" t="n">
        <v>45.02529040681884</v>
      </c>
      <c r="H249" t="n">
        <v>87.20481076432884</v>
      </c>
      <c r="I249" t="n">
        <v>94.52027003987018</v>
      </c>
      <c r="J249" t="n">
        <v>97.99189955431476</v>
      </c>
    </row>
    <row r="250">
      <c r="A250" t="inlineStr">
        <is>
          <t>Bitcoin</t>
        </is>
      </c>
      <c r="B250" t="inlineStr">
        <is>
          <t>2025-06</t>
        </is>
      </c>
      <c r="C250" t="n">
        <v>58.06556696701161</v>
      </c>
      <c r="D250" t="n">
        <v>80</v>
      </c>
      <c r="E250" t="n">
        <v>4</v>
      </c>
      <c r="F250" t="inlineStr">
        <is>
          <t>Emerging Power</t>
        </is>
      </c>
      <c r="G250" t="n">
        <v>100</v>
      </c>
      <c r="H250" t="n">
        <v>15.39034673571715</v>
      </c>
      <c r="I250" t="n">
        <v>96.36717512758923</v>
      </c>
      <c r="J250" t="n">
        <v>19.5965397866374</v>
      </c>
    </row>
    <row r="251">
      <c r="A251" t="inlineStr">
        <is>
          <t>Base</t>
        </is>
      </c>
      <c r="B251" t="inlineStr">
        <is>
          <t>2025-06</t>
        </is>
      </c>
      <c r="C251" t="n">
        <v>39.95657548438757</v>
      </c>
      <c r="D251" t="n">
        <v>65</v>
      </c>
      <c r="E251" t="n">
        <v>3</v>
      </c>
      <c r="F251" t="inlineStr">
        <is>
          <t>Limited Structural Presence</t>
        </is>
      </c>
      <c r="G251" t="n">
        <v>0</v>
      </c>
      <c r="H251" t="n">
        <v>44.04386704310964</v>
      </c>
      <c r="J251" t="n">
        <v>85.81500328114997</v>
      </c>
    </row>
    <row r="252">
      <c r="A252" t="inlineStr">
        <is>
          <t>Tron</t>
        </is>
      </c>
      <c r="B252" t="inlineStr">
        <is>
          <t>2025-06</t>
        </is>
      </c>
      <c r="C252" t="n">
        <v>38.6740955853836</v>
      </c>
      <c r="D252" t="n">
        <v>80</v>
      </c>
      <c r="E252" t="n">
        <v>4</v>
      </c>
      <c r="F252" t="inlineStr">
        <is>
          <t>Limited Structural Presence</t>
        </is>
      </c>
      <c r="G252" t="n">
        <v>0</v>
      </c>
      <c r="H252" t="n">
        <v>23.42039921959484</v>
      </c>
      <c r="I252" t="n">
        <v>99.06163553443514</v>
      </c>
      <c r="J252" t="n">
        <v>56.97975647111323</v>
      </c>
    </row>
    <row r="253">
      <c r="A253" t="inlineStr">
        <is>
          <t>BNB Chain</t>
        </is>
      </c>
      <c r="B253" t="inlineStr">
        <is>
          <t>2025-06</t>
        </is>
      </c>
      <c r="C253" t="n">
        <v>36.92432019820126</v>
      </c>
      <c r="D253" t="n">
        <v>80</v>
      </c>
      <c r="E253" t="n">
        <v>4</v>
      </c>
      <c r="F253" t="inlineStr">
        <is>
          <t>Limited Structural Presence</t>
        </is>
      </c>
      <c r="G253" t="n">
        <v>0</v>
      </c>
      <c r="H253" t="n">
        <v>22.65884731320964</v>
      </c>
      <c r="I253" t="n">
        <v>98.05654145008704</v>
      </c>
      <c r="J253" t="n">
        <v>51.4960273920301</v>
      </c>
    </row>
    <row r="254">
      <c r="A254" t="inlineStr">
        <is>
          <t>Arbitrum</t>
        </is>
      </c>
      <c r="B254" t="inlineStr">
        <is>
          <t>2025-06</t>
        </is>
      </c>
      <c r="C254" t="n">
        <v>33.45439690072975</v>
      </c>
      <c r="D254" t="n">
        <v>80</v>
      </c>
      <c r="E254" t="n">
        <v>4</v>
      </c>
      <c r="F254" t="inlineStr">
        <is>
          <t>Limited Structural Presence</t>
        </is>
      </c>
      <c r="G254" t="n">
        <v>0</v>
      </c>
      <c r="H254" t="n">
        <v>32.45399256591524</v>
      </c>
      <c r="I254" t="n">
        <v>47.86191450216453</v>
      </c>
      <c r="J254" t="n">
        <v>65.46715916038038</v>
      </c>
    </row>
    <row r="255">
      <c r="A255" t="inlineStr">
        <is>
          <t>Hyperliquid</t>
        </is>
      </c>
      <c r="B255" t="inlineStr">
        <is>
          <t>2025-06</t>
        </is>
      </c>
      <c r="C255" t="n">
        <v>29.81487104403861</v>
      </c>
      <c r="D255" t="n">
        <v>80</v>
      </c>
      <c r="E255" t="n">
        <v>4</v>
      </c>
      <c r="F255" t="inlineStr">
        <is>
          <t>Limited Structural Presence</t>
        </is>
      </c>
      <c r="G255" t="n">
        <v>0</v>
      </c>
      <c r="H255" t="n">
        <v>0.6493369174808011</v>
      </c>
      <c r="I255" t="n">
        <v>96.07903937662714</v>
      </c>
      <c r="J255" t="n">
        <v>46.5508677262033</v>
      </c>
    </row>
    <row r="256">
      <c r="A256" t="inlineStr">
        <is>
          <t>OP Mainnet</t>
        </is>
      </c>
      <c r="B256" t="inlineStr">
        <is>
          <t>2025-06</t>
        </is>
      </c>
      <c r="C256" t="n">
        <v>29.0699813495882</v>
      </c>
      <c r="D256" t="n">
        <v>80</v>
      </c>
      <c r="E256" t="n">
        <v>4</v>
      </c>
      <c r="F256" t="inlineStr">
        <is>
          <t>Limited Structural Presence</t>
        </is>
      </c>
      <c r="G256" t="n">
        <v>0</v>
      </c>
      <c r="H256" t="n">
        <v>24.69198811386003</v>
      </c>
      <c r="I256" t="n">
        <v>47.96099557261896</v>
      </c>
      <c r="J256" t="n">
        <v>55.61719060502857</v>
      </c>
    </row>
    <row r="257">
      <c r="A257" t="inlineStr">
        <is>
          <t>Solana</t>
        </is>
      </c>
      <c r="B257" t="inlineStr">
        <is>
          <t>2025-06</t>
        </is>
      </c>
      <c r="C257" t="n">
        <v>28.14475148873721</v>
      </c>
      <c r="D257" t="n">
        <v>80</v>
      </c>
      <c r="E257" t="n">
        <v>4</v>
      </c>
      <c r="F257" t="inlineStr">
        <is>
          <t>Limited Structural Presence</t>
        </is>
      </c>
      <c r="G257" t="n">
        <v>0</v>
      </c>
      <c r="H257" t="n">
        <v>28.39470836241237</v>
      </c>
      <c r="I257" t="n">
        <v>47.54249443913144</v>
      </c>
      <c r="J257" t="n">
        <v>48.52742676318787</v>
      </c>
    </row>
    <row r="258">
      <c r="A258" t="inlineStr">
        <is>
          <t>Avalanche</t>
        </is>
      </c>
      <c r="B258" t="inlineStr">
        <is>
          <t>2025-06</t>
        </is>
      </c>
      <c r="C258" t="n">
        <v>25.50442162183177</v>
      </c>
      <c r="D258" t="n">
        <v>80</v>
      </c>
      <c r="E258" t="n">
        <v>4</v>
      </c>
      <c r="F258" t="inlineStr">
        <is>
          <t>Limited Structural Presence</t>
        </is>
      </c>
      <c r="G258" t="n">
        <v>0</v>
      </c>
      <c r="H258" t="n">
        <v>2.623395751431636</v>
      </c>
      <c r="I258" t="n">
        <v>92.16258204950076</v>
      </c>
      <c r="J258" t="n">
        <v>30.27235419876989</v>
      </c>
    </row>
    <row r="259">
      <c r="A259" t="inlineStr">
        <is>
          <t>Sui</t>
        </is>
      </c>
      <c r="B259" t="inlineStr">
        <is>
          <t>2025-06</t>
        </is>
      </c>
      <c r="C259" t="n">
        <v>22.57594591583346</v>
      </c>
      <c r="D259" t="n">
        <v>80</v>
      </c>
      <c r="E259" t="n">
        <v>4</v>
      </c>
      <c r="F259" t="inlineStr">
        <is>
          <t>Limited Structural Presence</t>
        </is>
      </c>
      <c r="G259" t="n">
        <v>0</v>
      </c>
      <c r="H259" t="n">
        <v>11.56654969450794</v>
      </c>
      <c r="I259" t="n">
        <v>57.72708766925334</v>
      </c>
      <c r="J259" t="n">
        <v>35.44191821688592</v>
      </c>
    </row>
    <row r="260">
      <c r="A260" t="inlineStr">
        <is>
          <t>Aptos</t>
        </is>
      </c>
      <c r="B260" t="inlineStr">
        <is>
          <t>2025-06</t>
        </is>
      </c>
      <c r="C260" t="n">
        <v>19.66022001842612</v>
      </c>
      <c r="D260" t="n">
        <v>80</v>
      </c>
      <c r="E260" t="n">
        <v>4</v>
      </c>
      <c r="F260" t="inlineStr">
        <is>
          <t>Limited Structural Presence</t>
        </is>
      </c>
      <c r="G260" t="n">
        <v>0</v>
      </c>
      <c r="H260" t="n">
        <v>16.39010026960616</v>
      </c>
      <c r="I260" t="n">
        <v>48.90139017690323</v>
      </c>
      <c r="J260" t="n">
        <v>25.57473717142089</v>
      </c>
    </row>
    <row r="261">
      <c r="A261" t="inlineStr">
        <is>
          <t>TON</t>
        </is>
      </c>
      <c r="B261" t="inlineStr">
        <is>
          <t>2025-06</t>
        </is>
      </c>
      <c r="C261" t="n">
        <v>15.5254074670641</v>
      </c>
      <c r="D261" t="n">
        <v>80</v>
      </c>
      <c r="E261" t="n">
        <v>4</v>
      </c>
      <c r="F261" t="inlineStr">
        <is>
          <t>Limited Structural Presence</t>
        </is>
      </c>
      <c r="G261" t="n">
        <v>0</v>
      </c>
      <c r="H261" t="n">
        <v>4.81865528160995</v>
      </c>
      <c r="I261" t="n">
        <v>47.01223562514279</v>
      </c>
      <c r="J261" t="n">
        <v>22.02379786778936</v>
      </c>
    </row>
    <row r="262">
      <c r="A262" t="inlineStr">
        <is>
          <t>Ethereum</t>
        </is>
      </c>
      <c r="B262" t="inlineStr">
        <is>
          <t>2025-07</t>
        </is>
      </c>
      <c r="C262" t="n">
        <v>74.42802970046357</v>
      </c>
      <c r="D262" t="n">
        <v>80</v>
      </c>
      <c r="E262" t="n">
        <v>4</v>
      </c>
      <c r="F262" t="inlineStr">
        <is>
          <t>Strong Ecosystem Player</t>
        </is>
      </c>
      <c r="G262" t="n">
        <v>46.48450177810587</v>
      </c>
      <c r="H262" t="n">
        <v>87.30279746790612</v>
      </c>
      <c r="I262" t="n">
        <v>72.72246756831547</v>
      </c>
      <c r="J262" t="n">
        <v>97.76184343507924</v>
      </c>
    </row>
    <row r="263">
      <c r="A263" t="inlineStr">
        <is>
          <t>Bitcoin</t>
        </is>
      </c>
      <c r="B263" t="inlineStr">
        <is>
          <t>2025-07</t>
        </is>
      </c>
      <c r="C263" t="n">
        <v>53.05224688103344</v>
      </c>
      <c r="D263" t="n">
        <v>80</v>
      </c>
      <c r="E263" t="n">
        <v>4</v>
      </c>
      <c r="F263" t="inlineStr">
        <is>
          <t>Niche Player</t>
        </is>
      </c>
      <c r="G263" t="n">
        <v>100</v>
      </c>
      <c r="H263" t="n">
        <v>14.51154436158469</v>
      </c>
      <c r="I263" t="n">
        <v>73.70707364637887</v>
      </c>
      <c r="J263" t="n">
        <v>17.41713792776492</v>
      </c>
    </row>
    <row r="264">
      <c r="A264" t="inlineStr">
        <is>
          <t>Base</t>
        </is>
      </c>
      <c r="B264" t="inlineStr">
        <is>
          <t>2025-07</t>
        </is>
      </c>
      <c r="C264" t="n">
        <v>38.60105225422083</v>
      </c>
      <c r="D264" t="n">
        <v>65</v>
      </c>
      <c r="E264" t="n">
        <v>3</v>
      </c>
      <c r="F264" t="inlineStr">
        <is>
          <t>Limited Structural Presence</t>
        </is>
      </c>
      <c r="G264" t="n">
        <v>0</v>
      </c>
      <c r="H264" t="n">
        <v>42.95255846064612</v>
      </c>
      <c r="J264" t="n">
        <v>82.50086136557161</v>
      </c>
    </row>
    <row r="265">
      <c r="A265" t="inlineStr">
        <is>
          <t>BNB Chain</t>
        </is>
      </c>
      <c r="B265" t="inlineStr">
        <is>
          <t>2025-07</t>
        </is>
      </c>
      <c r="C265" t="n">
        <v>36.37110484082295</v>
      </c>
      <c r="D265" t="n">
        <v>80</v>
      </c>
      <c r="E265" t="n">
        <v>4</v>
      </c>
      <c r="F265" t="inlineStr">
        <is>
          <t>Limited Structural Presence</t>
        </is>
      </c>
      <c r="G265" t="n">
        <v>0</v>
      </c>
      <c r="H265" t="n">
        <v>23.23409522787796</v>
      </c>
      <c r="I265" t="n">
        <v>99.69303577940256</v>
      </c>
      <c r="J265" t="n">
        <v>47.48054730086194</v>
      </c>
    </row>
    <row r="266">
      <c r="A266" t="inlineStr">
        <is>
          <t>Arbitrum</t>
        </is>
      </c>
      <c r="B266" t="inlineStr">
        <is>
          <t>2025-07</t>
        </is>
      </c>
      <c r="C266" t="n">
        <v>33.80986886818273</v>
      </c>
      <c r="D266" t="n">
        <v>80</v>
      </c>
      <c r="E266" t="n">
        <v>4</v>
      </c>
      <c r="F266" t="inlineStr">
        <is>
          <t>Limited Structural Presence</t>
        </is>
      </c>
      <c r="G266" t="n">
        <v>0</v>
      </c>
      <c r="H266" t="n">
        <v>32.51330505917517</v>
      </c>
      <c r="I266" t="n">
        <v>50.56451841426763</v>
      </c>
      <c r="J266" t="n">
        <v>64.80278160285502</v>
      </c>
    </row>
    <row r="267">
      <c r="A267" t="inlineStr">
        <is>
          <t>Tron</t>
        </is>
      </c>
      <c r="B267" t="inlineStr">
        <is>
          <t>2025-07</t>
        </is>
      </c>
      <c r="C267" t="n">
        <v>33.77706868713468</v>
      </c>
      <c r="D267" t="n">
        <v>80</v>
      </c>
      <c r="E267" t="n">
        <v>4</v>
      </c>
      <c r="F267" t="inlineStr">
        <is>
          <t>Limited Structural Presence</t>
        </is>
      </c>
      <c r="G267" t="n">
        <v>0</v>
      </c>
      <c r="H267" t="n">
        <v>23.39556453627123</v>
      </c>
      <c r="I267" t="n">
        <v>74.36342727779189</v>
      </c>
      <c r="J267" t="n">
        <v>55.94013975392359</v>
      </c>
    </row>
    <row r="268">
      <c r="A268" t="inlineStr">
        <is>
          <t>OP Mainnet</t>
        </is>
      </c>
      <c r="B268" t="inlineStr">
        <is>
          <t>2025-07</t>
        </is>
      </c>
      <c r="C268" t="n">
        <v>32.27173480256197</v>
      </c>
      <c r="D268" t="n">
        <v>80</v>
      </c>
      <c r="E268" t="n">
        <v>4</v>
      </c>
      <c r="F268" t="inlineStr">
        <is>
          <t>Limited Structural Presence</t>
        </is>
      </c>
      <c r="G268" t="n">
        <v>0</v>
      </c>
      <c r="H268" t="n">
        <v>23.02720108686593</v>
      </c>
      <c r="I268" t="n">
        <v>71.67046851605323</v>
      </c>
      <c r="J268" t="n">
        <v>52.30688673634202</v>
      </c>
    </row>
    <row r="269">
      <c r="A269" t="inlineStr">
        <is>
          <t>Solana</t>
        </is>
      </c>
      <c r="B269" t="inlineStr">
        <is>
          <t>2025-07</t>
        </is>
      </c>
      <c r="C269" t="n">
        <v>32.12542675139012</v>
      </c>
      <c r="D269" t="n">
        <v>80</v>
      </c>
      <c r="E269" t="n">
        <v>4</v>
      </c>
      <c r="F269" t="inlineStr">
        <is>
          <t>Limited Structural Presence</t>
        </is>
      </c>
      <c r="G269" t="n">
        <v>0</v>
      </c>
      <c r="H269" t="n">
        <v>27.86389026231192</v>
      </c>
      <c r="I269" t="n">
        <v>68.41112940036635</v>
      </c>
      <c r="J269" t="n">
        <v>49.3294696929738</v>
      </c>
    </row>
    <row r="270">
      <c r="A270" t="inlineStr">
        <is>
          <t>Hyperliquid</t>
        </is>
      </c>
      <c r="B270" t="inlineStr">
        <is>
          <t>2025-07</t>
        </is>
      </c>
      <c r="C270" t="n">
        <v>25.49846922031944</v>
      </c>
      <c r="D270" t="n">
        <v>80</v>
      </c>
      <c r="E270" t="n">
        <v>4</v>
      </c>
      <c r="F270" t="inlineStr">
        <is>
          <t>Limited Structural Presence</t>
        </is>
      </c>
      <c r="G270" t="n">
        <v>0</v>
      </c>
      <c r="H270" t="n">
        <v>0.5604458074657753</v>
      </c>
      <c r="I270" t="n">
        <v>72.85773758233205</v>
      </c>
      <c r="J270" t="n">
        <v>46.79012788706295</v>
      </c>
    </row>
    <row r="271">
      <c r="A271" t="inlineStr">
        <is>
          <t>Sui</t>
        </is>
      </c>
      <c r="B271" t="inlineStr">
        <is>
          <t>2025-07</t>
        </is>
      </c>
      <c r="C271" t="n">
        <v>24.44414618247929</v>
      </c>
      <c r="D271" t="n">
        <v>80</v>
      </c>
      <c r="E271" t="n">
        <v>4</v>
      </c>
      <c r="F271" t="inlineStr">
        <is>
          <t>Limited Structural Presence</t>
        </is>
      </c>
      <c r="G271" t="n">
        <v>0</v>
      </c>
      <c r="H271" t="n">
        <v>17.06658350987797</v>
      </c>
      <c r="I271" t="n">
        <v>60.9772250955994</v>
      </c>
      <c r="J271" t="n">
        <v>34.97708239833965</v>
      </c>
    </row>
    <row r="272">
      <c r="A272" t="inlineStr">
        <is>
          <t>Avalanche</t>
        </is>
      </c>
      <c r="B272" t="inlineStr">
        <is>
          <t>2025-07</t>
        </is>
      </c>
      <c r="C272" t="n">
        <v>21.22226454791598</v>
      </c>
      <c r="D272" t="n">
        <v>80</v>
      </c>
      <c r="E272" t="n">
        <v>4</v>
      </c>
      <c r="F272" t="inlineStr">
        <is>
          <t>Limited Structural Presence</t>
        </is>
      </c>
      <c r="G272" t="n">
        <v>0</v>
      </c>
      <c r="H272" t="n">
        <v>1.80976625675262</v>
      </c>
      <c r="I272" t="n">
        <v>72.15122085227905</v>
      </c>
      <c r="J272" t="n">
        <v>28.96587629570201</v>
      </c>
    </row>
    <row r="273">
      <c r="A273" t="inlineStr">
        <is>
          <t>Aptos</t>
        </is>
      </c>
      <c r="B273" t="inlineStr">
        <is>
          <t>2025-07</t>
        </is>
      </c>
      <c r="C273" t="n">
        <v>19.45556617838886</v>
      </c>
      <c r="D273" t="n">
        <v>80</v>
      </c>
      <c r="E273" t="n">
        <v>4</v>
      </c>
      <c r="F273" t="inlineStr">
        <is>
          <t>Limited Structural Presence</t>
        </is>
      </c>
      <c r="G273" t="n">
        <v>0</v>
      </c>
      <c r="H273" t="n">
        <v>14.35133110704651</v>
      </c>
      <c r="I273" t="n">
        <v>48.30030885384697</v>
      </c>
      <c r="J273" t="n">
        <v>27.24570196612371</v>
      </c>
    </row>
    <row r="274">
      <c r="A274" t="inlineStr">
        <is>
          <t>TON</t>
        </is>
      </c>
      <c r="B274" t="inlineStr">
        <is>
          <t>2025-07</t>
        </is>
      </c>
      <c r="C274" t="n">
        <v>11.58079576758197</v>
      </c>
      <c r="D274" t="n">
        <v>80</v>
      </c>
      <c r="E274" t="n">
        <v>4</v>
      </c>
      <c r="F274" t="inlineStr">
        <is>
          <t>Limited Structural Presence</t>
        </is>
      </c>
      <c r="G274" t="n">
        <v>0</v>
      </c>
      <c r="H274" t="n">
        <v>2.601380981612185</v>
      </c>
      <c r="I274" t="n">
        <v>34.81621273069507</v>
      </c>
      <c r="J274" t="n">
        <v>17.60964254069438</v>
      </c>
    </row>
    <row r="275">
      <c r="A275" t="inlineStr">
        <is>
          <t>Ethereum</t>
        </is>
      </c>
      <c r="B275" t="inlineStr">
        <is>
          <t>2025-08</t>
        </is>
      </c>
      <c r="C275" t="n">
        <v>88.19479418922002</v>
      </c>
      <c r="D275" t="n">
        <v>80</v>
      </c>
      <c r="E275" t="n">
        <v>4</v>
      </c>
      <c r="F275" t="inlineStr">
        <is>
          <t>Category Dominant</t>
        </is>
      </c>
      <c r="G275" t="n">
        <v>97.19215146950744</v>
      </c>
      <c r="H275" t="n">
        <v>89.2663847575825</v>
      </c>
      <c r="I275" t="n">
        <v>61.03553801288257</v>
      </c>
      <c r="J275" t="n">
        <v>96.24594915275136</v>
      </c>
    </row>
    <row r="276">
      <c r="A276" t="inlineStr">
        <is>
          <t>Base</t>
        </is>
      </c>
      <c r="B276" t="inlineStr">
        <is>
          <t>2025-08</t>
        </is>
      </c>
      <c r="C276" t="n">
        <v>38.72087267679204</v>
      </c>
      <c r="D276" t="n">
        <v>65</v>
      </c>
      <c r="E276" t="n">
        <v>3</v>
      </c>
      <c r="F276" t="inlineStr">
        <is>
          <t>Limited Structural Presence</t>
        </is>
      </c>
      <c r="G276" t="n">
        <v>0</v>
      </c>
      <c r="H276" t="n">
        <v>43.20598695066954</v>
      </c>
      <c r="J276" t="n">
        <v>82.6368492489046</v>
      </c>
    </row>
    <row r="277">
      <c r="A277" t="inlineStr">
        <is>
          <t>Arbitrum</t>
        </is>
      </c>
      <c r="B277" t="inlineStr">
        <is>
          <t>2025-08</t>
        </is>
      </c>
      <c r="C277" t="n">
        <v>35.7159829986424</v>
      </c>
      <c r="D277" t="n">
        <v>80</v>
      </c>
      <c r="E277" t="n">
        <v>4</v>
      </c>
      <c r="F277" t="inlineStr">
        <is>
          <t>Limited Structural Presence</t>
        </is>
      </c>
      <c r="G277" t="n">
        <v>0</v>
      </c>
      <c r="H277" t="n">
        <v>34.77616905747599</v>
      </c>
      <c r="I277" t="n">
        <v>53.3224845861481</v>
      </c>
      <c r="J277" t="n">
        <v>68.09589949748255</v>
      </c>
    </row>
    <row r="278">
      <c r="A278" t="inlineStr">
        <is>
          <t>Bitcoin</t>
        </is>
      </c>
      <c r="B278" t="inlineStr">
        <is>
          <t>2025-08</t>
        </is>
      </c>
      <c r="C278" t="n">
        <v>35.31780016124661</v>
      </c>
      <c r="D278" t="n">
        <v>80</v>
      </c>
      <c r="E278" t="n">
        <v>4</v>
      </c>
      <c r="F278" t="inlineStr">
        <is>
          <t>Limited Structural Presence</t>
        </is>
      </c>
      <c r="G278" t="n">
        <v>50</v>
      </c>
      <c r="H278" t="n">
        <v>15.74793248456637</v>
      </c>
      <c r="I278" t="n">
        <v>62.32456929804504</v>
      </c>
      <c r="J278" t="n">
        <v>16.27984118688631</v>
      </c>
    </row>
    <row r="279">
      <c r="A279" t="inlineStr">
        <is>
          <t>Tron</t>
        </is>
      </c>
      <c r="B279" t="inlineStr">
        <is>
          <t>2025-08</t>
        </is>
      </c>
      <c r="C279" t="n">
        <v>31.4019614033155</v>
      </c>
      <c r="D279" t="n">
        <v>80</v>
      </c>
      <c r="E279" t="n">
        <v>4</v>
      </c>
      <c r="F279" t="inlineStr">
        <is>
          <t>Limited Structural Presence</t>
        </is>
      </c>
      <c r="G279" t="n">
        <v>0</v>
      </c>
      <c r="H279" t="n">
        <v>24.58658845034859</v>
      </c>
      <c r="I279" t="n">
        <v>62.57769377454275</v>
      </c>
      <c r="J279" t="n">
        <v>54.08798683200634</v>
      </c>
    </row>
    <row r="280">
      <c r="A280" t="inlineStr">
        <is>
          <t>Hyperliquid</t>
        </is>
      </c>
      <c r="B280" t="inlineStr">
        <is>
          <t>2025-08</t>
        </is>
      </c>
      <c r="C280" t="n">
        <v>30.75596342655005</v>
      </c>
      <c r="D280" t="n">
        <v>80</v>
      </c>
      <c r="E280" t="n">
        <v>4</v>
      </c>
      <c r="F280" t="inlineStr">
        <is>
          <t>Limited Structural Presence</t>
        </is>
      </c>
      <c r="G280" t="n">
        <v>0</v>
      </c>
      <c r="H280" t="n">
        <v>2.246789462445066</v>
      </c>
      <c r="I280" t="n">
        <v>98.56064435148866</v>
      </c>
      <c r="J280" t="n">
        <v>46.85658098013863</v>
      </c>
    </row>
    <row r="281">
      <c r="A281" t="inlineStr">
        <is>
          <t>Solana</t>
        </is>
      </c>
      <c r="B281" t="inlineStr">
        <is>
          <t>2025-08</t>
        </is>
      </c>
      <c r="C281" t="n">
        <v>30.43992997918981</v>
      </c>
      <c r="D281" t="n">
        <v>80</v>
      </c>
      <c r="E281" t="n">
        <v>4</v>
      </c>
      <c r="F281" t="inlineStr">
        <is>
          <t>Limited Structural Presence</t>
        </is>
      </c>
      <c r="G281" t="n">
        <v>0</v>
      </c>
      <c r="H281" t="n">
        <v>28.09614438395436</v>
      </c>
      <c r="I281" t="n">
        <v>59.90465027040111</v>
      </c>
      <c r="J281" t="n">
        <v>48.73508783000402</v>
      </c>
    </row>
    <row r="282">
      <c r="A282" t="inlineStr">
        <is>
          <t>OP Mainnet</t>
        </is>
      </c>
      <c r="B282" t="inlineStr">
        <is>
          <t>2025-08</t>
        </is>
      </c>
      <c r="C282" t="n">
        <v>29.90994244505136</v>
      </c>
      <c r="D282" t="n">
        <v>80</v>
      </c>
      <c r="E282" t="n">
        <v>4</v>
      </c>
      <c r="F282" t="inlineStr">
        <is>
          <t>Limited Structural Presence</t>
        </is>
      </c>
      <c r="G282" t="n">
        <v>0</v>
      </c>
      <c r="H282" t="n">
        <v>23.31390156226575</v>
      </c>
      <c r="I282" t="n">
        <v>57.13704996519213</v>
      </c>
      <c r="J282" t="n">
        <v>53.47308074404557</v>
      </c>
    </row>
    <row r="283">
      <c r="A283" t="inlineStr">
        <is>
          <t>BNB Chain</t>
        </is>
      </c>
      <c r="B283" t="inlineStr">
        <is>
          <t>2025-08</t>
        </is>
      </c>
      <c r="C283" t="n">
        <v>29.07079179851891</v>
      </c>
      <c r="D283" t="n">
        <v>80</v>
      </c>
      <c r="E283" t="n">
        <v>4</v>
      </c>
      <c r="F283" t="inlineStr">
        <is>
          <t>Limited Structural Presence</t>
        </is>
      </c>
      <c r="G283" t="n">
        <v>0</v>
      </c>
      <c r="H283" t="n">
        <v>24.28627995965638</v>
      </c>
      <c r="I283" t="n">
        <v>62.07281225633209</v>
      </c>
      <c r="J283" t="n">
        <v>45.4422780421702</v>
      </c>
    </row>
    <row r="284">
      <c r="A284" t="inlineStr">
        <is>
          <t>Sui</t>
        </is>
      </c>
      <c r="B284" t="inlineStr">
        <is>
          <t>2025-08</t>
        </is>
      </c>
      <c r="C284" t="n">
        <v>23.71463016484726</v>
      </c>
      <c r="D284" t="n">
        <v>80</v>
      </c>
      <c r="E284" t="n">
        <v>4</v>
      </c>
      <c r="F284" t="inlineStr">
        <is>
          <t>Limited Structural Presence</t>
        </is>
      </c>
      <c r="G284" t="n">
        <v>0</v>
      </c>
      <c r="H284" t="n">
        <v>17.8502550487932</v>
      </c>
      <c r="I284" t="n">
        <v>57.93612818115567</v>
      </c>
      <c r="J284" t="n">
        <v>33.55616947472911</v>
      </c>
    </row>
    <row r="285">
      <c r="A285" t="inlineStr">
        <is>
          <t>Aptos</t>
        </is>
      </c>
      <c r="B285" t="inlineStr">
        <is>
          <t>2025-08</t>
        </is>
      </c>
      <c r="C285" t="n">
        <v>21.2846573276951</v>
      </c>
      <c r="D285" t="n">
        <v>80</v>
      </c>
      <c r="E285" t="n">
        <v>4</v>
      </c>
      <c r="F285" t="inlineStr">
        <is>
          <t>Limited Structural Presence</t>
        </is>
      </c>
      <c r="G285" t="n">
        <v>0</v>
      </c>
      <c r="H285" t="n">
        <v>17.25653945846414</v>
      </c>
      <c r="I285" t="n">
        <v>56.4185541844785</v>
      </c>
      <c r="J285" t="n">
        <v>25.56817421395737</v>
      </c>
    </row>
    <row r="286">
      <c r="A286" t="inlineStr">
        <is>
          <t>Avalanche</t>
        </is>
      </c>
      <c r="B286" t="inlineStr">
        <is>
          <t>2025-08</t>
        </is>
      </c>
      <c r="C286" t="n">
        <v>20.15106742626461</v>
      </c>
      <c r="D286" t="n">
        <v>80</v>
      </c>
      <c r="E286" t="n">
        <v>4</v>
      </c>
      <c r="F286" t="inlineStr">
        <is>
          <t>Limited Structural Presence</t>
        </is>
      </c>
      <c r="G286" t="n">
        <v>0</v>
      </c>
      <c r="H286" t="n">
        <v>0.4812292589632283</v>
      </c>
      <c r="I286" t="n">
        <v>60.76469300628998</v>
      </c>
      <c r="J286" t="n">
        <v>34.54952069137774</v>
      </c>
    </row>
    <row r="287">
      <c r="A287" t="inlineStr">
        <is>
          <t>TON</t>
        </is>
      </c>
      <c r="B287" t="inlineStr">
        <is>
          <t>2025-08</t>
        </is>
      </c>
      <c r="C287" t="n">
        <v>5.805312103373677</v>
      </c>
      <c r="D287" t="n">
        <v>80</v>
      </c>
      <c r="E287" t="n">
        <v>4</v>
      </c>
      <c r="F287" t="inlineStr">
        <is>
          <t>Limited Structural Presence</t>
        </is>
      </c>
      <c r="G287" t="n">
        <v>0</v>
      </c>
      <c r="H287" t="n">
        <v>3.642673283803306</v>
      </c>
      <c r="I287" t="n">
        <v>0</v>
      </c>
      <c r="J287" t="n">
        <v>19.57857512969141</v>
      </c>
    </row>
    <row r="288">
      <c r="A288" t="inlineStr">
        <is>
          <t>Ethereum</t>
        </is>
      </c>
      <c r="B288" t="inlineStr">
        <is>
          <t>2025-09</t>
        </is>
      </c>
      <c r="C288" t="n">
        <v>73.10002373796078</v>
      </c>
      <c r="D288" t="n">
        <v>80</v>
      </c>
      <c r="E288" t="n">
        <v>4</v>
      </c>
      <c r="F288" t="inlineStr">
        <is>
          <t>Strong Ecosystem Player</t>
        </is>
      </c>
      <c r="G288" t="n">
        <v>47.11479418692503</v>
      </c>
      <c r="H288" t="n">
        <v>88.90935025387165</v>
      </c>
      <c r="I288" t="n">
        <v>64.32703448497371</v>
      </c>
      <c r="J288" t="n">
        <v>96.35197610058492</v>
      </c>
    </row>
    <row r="289">
      <c r="A289" t="inlineStr">
        <is>
          <t>Bitcoin</t>
        </is>
      </c>
      <c r="B289" t="inlineStr">
        <is>
          <t>2025-09</t>
        </is>
      </c>
      <c r="C289" t="n">
        <v>55.23054698495694</v>
      </c>
      <c r="D289" t="n">
        <v>80</v>
      </c>
      <c r="E289" t="n">
        <v>4</v>
      </c>
      <c r="F289" t="inlineStr">
        <is>
          <t>Emerging Power</t>
        </is>
      </c>
      <c r="G289" t="n">
        <v>100</v>
      </c>
      <c r="H289" t="n">
        <v>15.76205379098066</v>
      </c>
      <c r="I289" t="n">
        <v>83.19770125858469</v>
      </c>
      <c r="J289" t="n">
        <v>17.76185820490857</v>
      </c>
    </row>
    <row r="290">
      <c r="A290" t="inlineStr">
        <is>
          <t>Base</t>
        </is>
      </c>
      <c r="B290" t="inlineStr">
        <is>
          <t>2025-09</t>
        </is>
      </c>
      <c r="C290" t="n">
        <v>39.15476254056928</v>
      </c>
      <c r="D290" t="n">
        <v>65</v>
      </c>
      <c r="E290" t="n">
        <v>3</v>
      </c>
      <c r="F290" t="inlineStr">
        <is>
          <t>Limited Structural Presence</t>
        </is>
      </c>
      <c r="G290" t="n">
        <v>0</v>
      </c>
      <c r="H290" t="n">
        <v>42.67447780832138</v>
      </c>
      <c r="J290" t="n">
        <v>84.57850044852879</v>
      </c>
    </row>
    <row r="291">
      <c r="A291" t="inlineStr">
        <is>
          <t>Tron</t>
        </is>
      </c>
      <c r="B291" t="inlineStr">
        <is>
          <t>2025-09</t>
        </is>
      </c>
      <c r="C291" t="n">
        <v>34.03982268943673</v>
      </c>
      <c r="D291" t="n">
        <v>80</v>
      </c>
      <c r="E291" t="n">
        <v>4</v>
      </c>
      <c r="F291" t="inlineStr">
        <is>
          <t>Limited Structural Presence</t>
        </is>
      </c>
      <c r="G291" t="n">
        <v>0</v>
      </c>
      <c r="H291" t="n">
        <v>25.52214180923588</v>
      </c>
      <c r="I291" t="n">
        <v>77.15316140572935</v>
      </c>
      <c r="J291" t="n">
        <v>52.77227789421403</v>
      </c>
    </row>
    <row r="292">
      <c r="A292" t="inlineStr">
        <is>
          <t>BNB Chain</t>
        </is>
      </c>
      <c r="B292" t="inlineStr">
        <is>
          <t>2025-09</t>
        </is>
      </c>
      <c r="C292" t="n">
        <v>31.18780161141826</v>
      </c>
      <c r="D292" t="n">
        <v>80</v>
      </c>
      <c r="E292" t="n">
        <v>4</v>
      </c>
      <c r="F292" t="inlineStr">
        <is>
          <t>Limited Structural Presence</t>
        </is>
      </c>
      <c r="G292" t="n">
        <v>0</v>
      </c>
      <c r="H292" t="n">
        <v>25.48743362857958</v>
      </c>
      <c r="I292" t="n">
        <v>67.38444850366652</v>
      </c>
      <c r="J292" t="n">
        <v>48.72543643934355</v>
      </c>
    </row>
    <row r="293">
      <c r="A293" t="inlineStr">
        <is>
          <t>Arbitrum</t>
        </is>
      </c>
      <c r="B293" t="inlineStr">
        <is>
          <t>2025-09</t>
        </is>
      </c>
      <c r="C293" t="n">
        <v>30.63021333742588</v>
      </c>
      <c r="D293" t="n">
        <v>80</v>
      </c>
      <c r="E293" t="n">
        <v>4</v>
      </c>
      <c r="F293" t="inlineStr">
        <is>
          <t>Limited Structural Presence</t>
        </is>
      </c>
      <c r="G293" t="n">
        <v>0</v>
      </c>
      <c r="H293" t="n">
        <v>33.05252281957925</v>
      </c>
      <c r="I293" t="n">
        <v>26.76331994725822</v>
      </c>
      <c r="J293" t="n">
        <v>69.39584056968059</v>
      </c>
    </row>
    <row r="294">
      <c r="A294" t="inlineStr">
        <is>
          <t>OP Mainnet</t>
        </is>
      </c>
      <c r="B294" t="inlineStr">
        <is>
          <t>2025-09</t>
        </is>
      </c>
      <c r="C294" t="n">
        <v>28.3866135310089</v>
      </c>
      <c r="D294" t="n">
        <v>80</v>
      </c>
      <c r="E294" t="n">
        <v>4</v>
      </c>
      <c r="F294" t="inlineStr">
        <is>
          <t>Limited Structural Presence</t>
        </is>
      </c>
      <c r="G294" t="n">
        <v>0</v>
      </c>
      <c r="H294" t="n">
        <v>21.93101784375018</v>
      </c>
      <c r="I294" t="n">
        <v>51.35999163256338</v>
      </c>
      <c r="J294" t="n">
        <v>53.0954425558629</v>
      </c>
    </row>
    <row r="295">
      <c r="A295" t="inlineStr">
        <is>
          <t>Solana</t>
        </is>
      </c>
      <c r="B295" t="inlineStr">
        <is>
          <t>2025-09</t>
        </is>
      </c>
      <c r="C295" t="n">
        <v>28.16107189045276</v>
      </c>
      <c r="D295" t="n">
        <v>80</v>
      </c>
      <c r="E295" t="n">
        <v>4</v>
      </c>
      <c r="F295" t="inlineStr">
        <is>
          <t>Limited Structural Presence</t>
        </is>
      </c>
      <c r="G295" t="n">
        <v>0</v>
      </c>
      <c r="H295" t="n">
        <v>28.19730067827945</v>
      </c>
      <c r="I295" t="n">
        <v>46.53117143121266</v>
      </c>
      <c r="J295" t="n">
        <v>49.54860831012205</v>
      </c>
    </row>
    <row r="296">
      <c r="A296" t="inlineStr">
        <is>
          <t>Hyperliquid</t>
        </is>
      </c>
      <c r="B296" t="inlineStr">
        <is>
          <t>2025-09</t>
        </is>
      </c>
      <c r="C296" t="n">
        <v>18.8920747261402</v>
      </c>
      <c r="D296" t="n">
        <v>80</v>
      </c>
      <c r="E296" t="n">
        <v>4</v>
      </c>
      <c r="F296" t="inlineStr">
        <is>
          <t>Limited Structural Presence</t>
        </is>
      </c>
      <c r="G296" t="n">
        <v>0</v>
      </c>
      <c r="H296" t="n">
        <v>1.769655808852171</v>
      </c>
      <c r="I296" t="n">
        <v>35.97665386482674</v>
      </c>
      <c r="J296" t="n">
        <v>46.81615269708858</v>
      </c>
    </row>
    <row r="297">
      <c r="A297" t="inlineStr">
        <is>
          <t>Sui</t>
        </is>
      </c>
      <c r="B297" t="inlineStr">
        <is>
          <t>2025-09</t>
        </is>
      </c>
      <c r="C297" t="n">
        <v>18.57227242065586</v>
      </c>
      <c r="D297" t="n">
        <v>80</v>
      </c>
      <c r="E297" t="n">
        <v>4</v>
      </c>
      <c r="F297" t="inlineStr">
        <is>
          <t>Limited Structural Presence</t>
        </is>
      </c>
      <c r="G297" t="n">
        <v>0</v>
      </c>
      <c r="H297" t="n">
        <v>16.70144058605413</v>
      </c>
      <c r="I297" t="n">
        <v>31.82529520325329</v>
      </c>
      <c r="J297" t="n">
        <v>33.71867769412935</v>
      </c>
    </row>
    <row r="298">
      <c r="A298" t="inlineStr">
        <is>
          <t>Avalanche</t>
        </is>
      </c>
      <c r="B298" t="inlineStr">
        <is>
          <t>2025-09</t>
        </is>
      </c>
      <c r="C298" t="n">
        <v>17.07251641293946</v>
      </c>
      <c r="D298" t="n">
        <v>80</v>
      </c>
      <c r="E298" t="n">
        <v>4</v>
      </c>
      <c r="F298" t="inlineStr">
        <is>
          <t>Limited Structural Presence</t>
        </is>
      </c>
      <c r="G298" t="n">
        <v>0</v>
      </c>
      <c r="H298" t="n">
        <v>0.5793743747900038</v>
      </c>
      <c r="I298" t="n">
        <v>42.42710795289883</v>
      </c>
      <c r="J298" t="n">
        <v>35.89036031229371</v>
      </c>
    </row>
    <row r="299">
      <c r="A299" t="inlineStr">
        <is>
          <t>TON</t>
        </is>
      </c>
      <c r="B299" t="inlineStr">
        <is>
          <t>2025-09</t>
        </is>
      </c>
      <c r="C299" t="n">
        <v>15.74068583460136</v>
      </c>
      <c r="D299" t="n">
        <v>80</v>
      </c>
      <c r="E299" t="n">
        <v>4</v>
      </c>
      <c r="F299" t="inlineStr">
        <is>
          <t>Limited Structural Presence</t>
        </is>
      </c>
      <c r="G299" t="n">
        <v>0</v>
      </c>
      <c r="H299" t="n">
        <v>2.036349293036567</v>
      </c>
      <c r="I299" t="n">
        <v>53.98276175745436</v>
      </c>
      <c r="J299" t="n">
        <v>20.4393227272781</v>
      </c>
    </row>
    <row r="300">
      <c r="A300" t="inlineStr">
        <is>
          <t>Aptos</t>
        </is>
      </c>
      <c r="B300" t="inlineStr">
        <is>
          <t>2025-09</t>
        </is>
      </c>
      <c r="C300" t="n">
        <v>15.27159618358656</v>
      </c>
      <c r="D300" t="n">
        <v>80</v>
      </c>
      <c r="E300" t="n">
        <v>4</v>
      </c>
      <c r="F300" t="inlineStr">
        <is>
          <t>Limited Structural Presence</t>
        </is>
      </c>
      <c r="G300" t="n">
        <v>0</v>
      </c>
      <c r="H300" t="n">
        <v>16.84713407484822</v>
      </c>
      <c r="I300" t="n">
        <v>27.07787564268059</v>
      </c>
      <c r="J300" t="n">
        <v>23.93084392748758</v>
      </c>
    </row>
    <row r="301">
      <c r="A301" t="inlineStr">
        <is>
          <t>Ethereum</t>
        </is>
      </c>
      <c r="B301" t="inlineStr">
        <is>
          <t>2025-10</t>
        </is>
      </c>
      <c r="C301" t="n">
        <v>75.30330442884639</v>
      </c>
      <c r="D301" t="n">
        <v>80</v>
      </c>
      <c r="E301" t="n">
        <v>4</v>
      </c>
      <c r="F301" t="inlineStr">
        <is>
          <t>Strong Ecosystem Player</t>
        </is>
      </c>
      <c r="G301" t="n">
        <v>47.08685870657014</v>
      </c>
      <c r="H301" t="n">
        <v>89.35195229163628</v>
      </c>
      <c r="I301" t="n">
        <v>74.70502854933912</v>
      </c>
      <c r="J301" t="n">
        <v>96.97392062853228</v>
      </c>
    </row>
    <row r="302">
      <c r="A302" t="inlineStr">
        <is>
          <t>Bitcoin</t>
        </is>
      </c>
      <c r="B302" t="inlineStr">
        <is>
          <t>2025-10</t>
        </is>
      </c>
      <c r="C302" t="n">
        <v>56.37381710941681</v>
      </c>
      <c r="D302" t="n">
        <v>80</v>
      </c>
      <c r="E302" t="n">
        <v>4</v>
      </c>
      <c r="F302" t="inlineStr">
        <is>
          <t>Emerging Power</t>
        </is>
      </c>
      <c r="G302" t="n">
        <v>100</v>
      </c>
      <c r="H302" t="n">
        <v>16.62650640843598</v>
      </c>
      <c r="I302" t="n">
        <v>89.35292904910148</v>
      </c>
      <c r="J302" t="n">
        <v>16.85406524240515</v>
      </c>
    </row>
    <row r="303">
      <c r="A303" t="inlineStr">
        <is>
          <t>Base</t>
        </is>
      </c>
      <c r="B303" t="inlineStr">
        <is>
          <t>2025-10</t>
        </is>
      </c>
      <c r="C303" t="n">
        <v>38.72380518526416</v>
      </c>
      <c r="D303" t="n">
        <v>65</v>
      </c>
      <c r="E303" t="n">
        <v>3</v>
      </c>
      <c r="F303" t="inlineStr">
        <is>
          <t>Limited Structural Presence</t>
        </is>
      </c>
      <c r="G303" t="n">
        <v>0</v>
      </c>
      <c r="H303" t="n">
        <v>40.36264386967106</v>
      </c>
      <c r="J303" t="n">
        <v>85.48972298243748</v>
      </c>
    </row>
    <row r="304">
      <c r="A304" t="inlineStr">
        <is>
          <t>Tron</t>
        </is>
      </c>
      <c r="B304" t="inlineStr">
        <is>
          <t>2025-10</t>
        </is>
      </c>
      <c r="C304" t="n">
        <v>37.31478123268358</v>
      </c>
      <c r="D304" t="n">
        <v>80</v>
      </c>
      <c r="E304" t="n">
        <v>4</v>
      </c>
      <c r="F304" t="inlineStr">
        <is>
          <t>Limited Structural Presence</t>
        </is>
      </c>
      <c r="G304" t="n">
        <v>0</v>
      </c>
      <c r="H304" t="n">
        <v>26.44144857957986</v>
      </c>
      <c r="I304" t="n">
        <v>93.73511719631124</v>
      </c>
      <c r="J304" t="n">
        <v>52.516338453921</v>
      </c>
    </row>
    <row r="305">
      <c r="A305" t="inlineStr">
        <is>
          <t>BNB Chain</t>
        </is>
      </c>
      <c r="B305" t="inlineStr">
        <is>
          <t>2025-10</t>
        </is>
      </c>
      <c r="C305" t="n">
        <v>33.31060298472789</v>
      </c>
      <c r="D305" t="n">
        <v>80</v>
      </c>
      <c r="E305" t="n">
        <v>4</v>
      </c>
      <c r="F305" t="inlineStr">
        <is>
          <t>Limited Structural Presence</t>
        </is>
      </c>
      <c r="G305" t="n">
        <v>0</v>
      </c>
      <c r="H305" t="n">
        <v>27.01801466372558</v>
      </c>
      <c r="I305" t="n">
        <v>71.60844695645528</v>
      </c>
      <c r="J305" t="n">
        <v>52.51806205784452</v>
      </c>
    </row>
    <row r="306">
      <c r="A306" t="inlineStr">
        <is>
          <t>Arbitrum</t>
        </is>
      </c>
      <c r="B306" t="inlineStr">
        <is>
          <t>2025-10</t>
        </is>
      </c>
      <c r="C306" t="n">
        <v>31.54387381392171</v>
      </c>
      <c r="D306" t="n">
        <v>80</v>
      </c>
      <c r="E306" t="n">
        <v>4</v>
      </c>
      <c r="F306" t="inlineStr">
        <is>
          <t>Limited Structural Presence</t>
        </is>
      </c>
      <c r="G306" t="n">
        <v>0</v>
      </c>
      <c r="H306" t="n">
        <v>31.07942971266123</v>
      </c>
      <c r="I306" t="n">
        <v>30.33920160378004</v>
      </c>
      <c r="J306" t="n">
        <v>72.34166434019058</v>
      </c>
    </row>
    <row r="307">
      <c r="A307" t="inlineStr">
        <is>
          <t>Solana</t>
        </is>
      </c>
      <c r="B307" t="inlineStr">
        <is>
          <t>2025-10</t>
        </is>
      </c>
      <c r="C307" t="n">
        <v>30.26015499575301</v>
      </c>
      <c r="D307" t="n">
        <v>80</v>
      </c>
      <c r="E307" t="n">
        <v>4</v>
      </c>
      <c r="F307" t="inlineStr">
        <is>
          <t>Limited Structural Presence</t>
        </is>
      </c>
      <c r="G307" t="n">
        <v>0</v>
      </c>
      <c r="H307" t="n">
        <v>28.32291993315309</v>
      </c>
      <c r="I307" t="n">
        <v>57.14732279924986</v>
      </c>
      <c r="J307" t="n">
        <v>49.85720795042155</v>
      </c>
    </row>
    <row r="308">
      <c r="A308" t="inlineStr">
        <is>
          <t>Hyperliquid</t>
        </is>
      </c>
      <c r="B308" t="inlineStr">
        <is>
          <t>2025-10</t>
        </is>
      </c>
      <c r="C308" t="n">
        <v>23.48837109217711</v>
      </c>
      <c r="D308" t="n">
        <v>80</v>
      </c>
      <c r="E308" t="n">
        <v>4</v>
      </c>
      <c r="F308" t="inlineStr">
        <is>
          <t>Limited Structural Presence</t>
        </is>
      </c>
      <c r="G308" t="n">
        <v>0</v>
      </c>
      <c r="H308" t="n">
        <v>3.044525779664296</v>
      </c>
      <c r="I308" t="n">
        <v>59.05991633338827</v>
      </c>
      <c r="J308" t="n">
        <v>46.61402133900292</v>
      </c>
    </row>
    <row r="309">
      <c r="A309" t="inlineStr">
        <is>
          <t>Sui</t>
        </is>
      </c>
      <c r="B309" t="inlineStr">
        <is>
          <t>2025-10</t>
        </is>
      </c>
      <c r="C309" t="n">
        <v>21.37534595656303</v>
      </c>
      <c r="D309" t="n">
        <v>80</v>
      </c>
      <c r="E309" t="n">
        <v>4</v>
      </c>
      <c r="F309" t="inlineStr">
        <is>
          <t>Limited Structural Presence</t>
        </is>
      </c>
      <c r="G309" t="n">
        <v>0</v>
      </c>
      <c r="H309" t="n">
        <v>17.75695283863632</v>
      </c>
      <c r="I309" t="n">
        <v>43.0960571568518</v>
      </c>
      <c r="J309" t="n">
        <v>35.42238811997697</v>
      </c>
    </row>
    <row r="310">
      <c r="A310" t="inlineStr">
        <is>
          <t>TON</t>
        </is>
      </c>
      <c r="B310" t="inlineStr">
        <is>
          <t>2025-10</t>
        </is>
      </c>
      <c r="C310" t="n">
        <v>20.09007422841862</v>
      </c>
      <c r="D310" t="n">
        <v>80</v>
      </c>
      <c r="E310" t="n">
        <v>4</v>
      </c>
      <c r="F310" t="inlineStr">
        <is>
          <t>Limited Structural Presence</t>
        </is>
      </c>
      <c r="G310" t="n">
        <v>0</v>
      </c>
      <c r="H310" t="n">
        <v>3.163325125932742</v>
      </c>
      <c r="I310" t="n">
        <v>76.58624966371804</v>
      </c>
      <c r="J310" t="n">
        <v>19.75728453995321</v>
      </c>
    </row>
    <row r="311">
      <c r="A311" t="inlineStr">
        <is>
          <t>OP Mainnet</t>
        </is>
      </c>
      <c r="B311" t="inlineStr">
        <is>
          <t>2025-10</t>
        </is>
      </c>
      <c r="C311" t="n">
        <v>19.0872693305795</v>
      </c>
      <c r="D311" t="n">
        <v>80</v>
      </c>
      <c r="E311" t="n">
        <v>4</v>
      </c>
      <c r="F311" t="inlineStr">
        <is>
          <t>Limited Structural Presence</t>
        </is>
      </c>
      <c r="G311" t="n">
        <v>0</v>
      </c>
      <c r="H311" t="n">
        <v>20.75664775445314</v>
      </c>
      <c r="I311" t="n">
        <v>0.738472798516483</v>
      </c>
      <c r="J311" t="n">
        <v>55.03857496897752</v>
      </c>
    </row>
    <row r="312">
      <c r="A312" t="inlineStr">
        <is>
          <t>Aptos</t>
        </is>
      </c>
      <c r="B312" t="inlineStr">
        <is>
          <t>2025-10</t>
        </is>
      </c>
      <c r="C312" t="n">
        <v>17.9254037081698</v>
      </c>
      <c r="D312" t="n">
        <v>80</v>
      </c>
      <c r="E312" t="n">
        <v>4</v>
      </c>
      <c r="F312" t="inlineStr">
        <is>
          <t>Limited Structural Presence</t>
        </is>
      </c>
      <c r="G312" t="n">
        <v>0</v>
      </c>
      <c r="H312" t="n">
        <v>18.75165929718941</v>
      </c>
      <c r="I312" t="n">
        <v>37.06241085738212</v>
      </c>
      <c r="J312" t="n">
        <v>25.1531473924532</v>
      </c>
    </row>
    <row r="313">
      <c r="A313" t="inlineStr">
        <is>
          <t>Avalanche</t>
        </is>
      </c>
      <c r="B313" t="inlineStr">
        <is>
          <t>2025-10</t>
        </is>
      </c>
      <c r="C313" t="n">
        <v>17.46387383043647</v>
      </c>
      <c r="D313" t="n">
        <v>80</v>
      </c>
      <c r="E313" t="n">
        <v>4</v>
      </c>
      <c r="F313" t="inlineStr">
        <is>
          <t>Limited Structural Presence</t>
        </is>
      </c>
      <c r="G313" t="n">
        <v>0</v>
      </c>
      <c r="H313" t="n">
        <v>0.4940229065574676</v>
      </c>
      <c r="I313" t="n">
        <v>44.51225268290794</v>
      </c>
      <c r="J313" t="n">
        <v>35.97728290300743</v>
      </c>
    </row>
    <row r="314">
      <c r="A314" t="inlineStr">
        <is>
          <t>Ethereum</t>
        </is>
      </c>
      <c r="B314" t="inlineStr">
        <is>
          <t>2025-11</t>
        </is>
      </c>
      <c r="C314" t="n">
        <v>88.24965350546678</v>
      </c>
      <c r="D314" t="n">
        <v>80</v>
      </c>
      <c r="E314" t="n">
        <v>4</v>
      </c>
      <c r="F314" t="inlineStr">
        <is>
          <t>Category Dominant</t>
        </is>
      </c>
      <c r="G314" t="n">
        <v>96.98750644496884</v>
      </c>
      <c r="H314" t="n">
        <v>89.56384611882211</v>
      </c>
      <c r="I314" t="n">
        <v>61.47802696807503</v>
      </c>
      <c r="J314" t="n">
        <v>96.0918646207777</v>
      </c>
    </row>
    <row r="315">
      <c r="A315" t="inlineStr">
        <is>
          <t>Base</t>
        </is>
      </c>
      <c r="B315" t="inlineStr">
        <is>
          <t>2025-11</t>
        </is>
      </c>
      <c r="C315" t="n">
        <v>37.6009396102736</v>
      </c>
      <c r="D315" t="n">
        <v>65</v>
      </c>
      <c r="E315" t="n">
        <v>3</v>
      </c>
      <c r="F315" t="inlineStr">
        <is>
          <t>Limited Structural Presence</t>
        </is>
      </c>
      <c r="G315" t="n">
        <v>0</v>
      </c>
      <c r="H315" t="n">
        <v>38.57973103025894</v>
      </c>
      <c r="J315" t="n">
        <v>83.62332270313027</v>
      </c>
    </row>
    <row r="316">
      <c r="A316" t="inlineStr">
        <is>
          <t>Bitcoin</t>
        </is>
      </c>
      <c r="B316" t="inlineStr">
        <is>
          <t>2025-11</t>
        </is>
      </c>
      <c r="C316" t="n">
        <v>37.39936956276405</v>
      </c>
      <c r="D316" t="n">
        <v>80</v>
      </c>
      <c r="E316" t="n">
        <v>4</v>
      </c>
      <c r="F316" t="inlineStr">
        <is>
          <t>Limited Structural Presence</t>
        </is>
      </c>
      <c r="G316" t="n">
        <v>49.99999999999999</v>
      </c>
      <c r="H316" t="n">
        <v>16.85073627565398</v>
      </c>
      <c r="I316" t="n">
        <v>73.81462607403611</v>
      </c>
      <c r="J316" t="n">
        <v>14.88577241987513</v>
      </c>
    </row>
    <row r="317">
      <c r="A317" t="inlineStr">
        <is>
          <t>Tron</t>
        </is>
      </c>
      <c r="B317" t="inlineStr">
        <is>
          <t>2025-11</t>
        </is>
      </c>
      <c r="C317" t="n">
        <v>35.20952133803156</v>
      </c>
      <c r="D317" t="n">
        <v>80</v>
      </c>
      <c r="E317" t="n">
        <v>4</v>
      </c>
      <c r="F317" t="inlineStr">
        <is>
          <t>Limited Structural Presence</t>
        </is>
      </c>
      <c r="G317" t="n">
        <v>0</v>
      </c>
      <c r="H317" t="n">
        <v>26.37470753511592</v>
      </c>
      <c r="I317" t="n">
        <v>82.68514151400453</v>
      </c>
      <c r="J317" t="n">
        <v>52.44952168150691</v>
      </c>
    </row>
    <row r="318">
      <c r="A318" t="inlineStr">
        <is>
          <t>BNB Chain</t>
        </is>
      </c>
      <c r="B318" t="inlineStr">
        <is>
          <t>2025-11</t>
        </is>
      </c>
      <c r="C318" t="n">
        <v>32.09641869576815</v>
      </c>
      <c r="D318" t="n">
        <v>80</v>
      </c>
      <c r="E318" t="n">
        <v>4</v>
      </c>
      <c r="F318" t="inlineStr">
        <is>
          <t>Limited Structural Presence</t>
        </is>
      </c>
      <c r="G318" t="n">
        <v>0</v>
      </c>
      <c r="H318" t="n">
        <v>26.88778802792081</v>
      </c>
      <c r="I318" t="n">
        <v>71.80696969188485</v>
      </c>
      <c r="J318" t="n">
        <v>47.64265948623815</v>
      </c>
    </row>
    <row r="319">
      <c r="A319" t="inlineStr">
        <is>
          <t>Arbitrum</t>
        </is>
      </c>
      <c r="B319" t="inlineStr">
        <is>
          <t>2025-11</t>
        </is>
      </c>
      <c r="C319" t="n">
        <v>27.80795390012271</v>
      </c>
      <c r="D319" t="n">
        <v>80</v>
      </c>
      <c r="E319" t="n">
        <v>4</v>
      </c>
      <c r="F319" t="inlineStr">
        <is>
          <t>Limited Structural Presence</t>
        </is>
      </c>
      <c r="G319" t="n">
        <v>0</v>
      </c>
      <c r="H319" t="n">
        <v>30.78219544539766</v>
      </c>
      <c r="I319" t="n">
        <v>14.14087047666316</v>
      </c>
      <c r="J319" t="n">
        <v>69.84396729759581</v>
      </c>
    </row>
    <row r="320">
      <c r="A320" t="inlineStr">
        <is>
          <t>Solana</t>
        </is>
      </c>
      <c r="B320" t="inlineStr">
        <is>
          <t>2025-11</t>
        </is>
      </c>
      <c r="C320" t="n">
        <v>24.92727751724512</v>
      </c>
      <c r="D320" t="n">
        <v>80</v>
      </c>
      <c r="E320" t="n">
        <v>4</v>
      </c>
      <c r="F320" t="inlineStr">
        <is>
          <t>Limited Structural Presence</t>
        </is>
      </c>
      <c r="G320" t="n">
        <v>0</v>
      </c>
      <c r="H320" t="n">
        <v>28.19469868963816</v>
      </c>
      <c r="I320" t="n">
        <v>31.17014001128258</v>
      </c>
      <c r="J320" t="n">
        <v>48.13680637088036</v>
      </c>
    </row>
    <row r="321">
      <c r="A321" t="inlineStr">
        <is>
          <t>OP Mainnet</t>
        </is>
      </c>
      <c r="B321" t="inlineStr">
        <is>
          <t>2025-11</t>
        </is>
      </c>
      <c r="C321" t="n">
        <v>24.46996415824763</v>
      </c>
      <c r="D321" t="n">
        <v>80</v>
      </c>
      <c r="E321" t="n">
        <v>4</v>
      </c>
      <c r="F321" t="inlineStr">
        <is>
          <t>Limited Structural Presence</t>
        </is>
      </c>
      <c r="G321" t="n">
        <v>0</v>
      </c>
      <c r="H321" t="n">
        <v>19.17518753085102</v>
      </c>
      <c r="I321" t="n">
        <v>34.46758407074296</v>
      </c>
      <c r="J321" t="n">
        <v>52.85398104908229</v>
      </c>
    </row>
    <row r="322">
      <c r="A322" t="inlineStr">
        <is>
          <t>Hyperliquid</t>
        </is>
      </c>
      <c r="B322" t="inlineStr">
        <is>
          <t>2025-11</t>
        </is>
      </c>
      <c r="C322" t="n">
        <v>21.61839623308117</v>
      </c>
      <c r="D322" t="n">
        <v>80</v>
      </c>
      <c r="E322" t="n">
        <v>4</v>
      </c>
      <c r="F322" t="inlineStr">
        <is>
          <t>Limited Structural Presence</t>
        </is>
      </c>
      <c r="G322" t="n">
        <v>0</v>
      </c>
      <c r="H322" t="n">
        <v>3.139166517629526</v>
      </c>
      <c r="I322" t="n">
        <v>49.10130985823775</v>
      </c>
      <c r="J322" t="n">
        <v>46.50843602101688</v>
      </c>
    </row>
    <row r="323">
      <c r="A323" t="inlineStr">
        <is>
          <t>Sui</t>
        </is>
      </c>
      <c r="B323" t="inlineStr">
        <is>
          <t>2025-11</t>
        </is>
      </c>
      <c r="C323" t="n">
        <v>17.41935674771931</v>
      </c>
      <c r="D323" t="n">
        <v>80</v>
      </c>
      <c r="E323" t="n">
        <v>4</v>
      </c>
      <c r="F323" t="inlineStr">
        <is>
          <t>Limited Structural Presence</t>
        </is>
      </c>
      <c r="G323" t="n">
        <v>0</v>
      </c>
      <c r="H323" t="n">
        <v>16.22671442324368</v>
      </c>
      <c r="I323" t="n">
        <v>24.87347158170704</v>
      </c>
      <c r="J323" t="n">
        <v>34.79560888135329</v>
      </c>
    </row>
    <row r="324">
      <c r="A324" t="inlineStr">
        <is>
          <t>Avalanche</t>
        </is>
      </c>
      <c r="B324" t="inlineStr">
        <is>
          <t>2025-11</t>
        </is>
      </c>
      <c r="C324" t="n">
        <v>16.31373509748579</v>
      </c>
      <c r="D324" t="n">
        <v>80</v>
      </c>
      <c r="E324" t="n">
        <v>4</v>
      </c>
      <c r="F324" t="inlineStr">
        <is>
          <t>Limited Structural Presence</t>
        </is>
      </c>
      <c r="G324" t="n">
        <v>0</v>
      </c>
      <c r="H324" t="n">
        <v>0.433541423136615</v>
      </c>
      <c r="I324" t="n">
        <v>42.54218700325248</v>
      </c>
      <c r="J324" t="n">
        <v>32.91475871436719</v>
      </c>
    </row>
    <row r="325">
      <c r="A325" t="inlineStr">
        <is>
          <t>TON</t>
        </is>
      </c>
      <c r="B325" t="inlineStr">
        <is>
          <t>2025-11</t>
        </is>
      </c>
      <c r="C325" t="n">
        <v>15.38277415011487</v>
      </c>
      <c r="D325" t="n">
        <v>80</v>
      </c>
      <c r="E325" t="n">
        <v>4</v>
      </c>
      <c r="F325" t="inlineStr">
        <is>
          <t>Limited Structural Presence</t>
        </is>
      </c>
      <c r="G325" t="n">
        <v>0</v>
      </c>
      <c r="H325" t="n">
        <v>3.891442770243237</v>
      </c>
      <c r="I325" t="n">
        <v>50</v>
      </c>
      <c r="J325" t="n">
        <v>20.13965383021625</v>
      </c>
    </row>
    <row r="326">
      <c r="A326" t="inlineStr">
        <is>
          <t>Aptos</t>
        </is>
      </c>
      <c r="B326" t="inlineStr">
        <is>
          <t>2025-11</t>
        </is>
      </c>
      <c r="C326" t="n">
        <v>12.6572941431366</v>
      </c>
      <c r="D326" t="n">
        <v>80</v>
      </c>
      <c r="E326" t="n">
        <v>4</v>
      </c>
      <c r="F326" t="inlineStr">
        <is>
          <t>Limited Structural Presence</t>
        </is>
      </c>
      <c r="G326" t="n">
        <v>0</v>
      </c>
      <c r="H326" t="n">
        <v>20.315750973366</v>
      </c>
      <c r="I326" t="n">
        <v>7.078619571130432</v>
      </c>
      <c r="J326" t="n">
        <v>25.00446092083259</v>
      </c>
    </row>
    <row r="327">
      <c r="A327" t="inlineStr">
        <is>
          <t>Ethereum</t>
        </is>
      </c>
      <c r="B327" t="inlineStr">
        <is>
          <t>2025-12</t>
        </is>
      </c>
      <c r="C327" t="n">
        <v>83.23760039017455</v>
      </c>
      <c r="D327" t="n">
        <v>80</v>
      </c>
      <c r="E327" t="n">
        <v>4</v>
      </c>
      <c r="F327" t="inlineStr">
        <is>
          <t>Strong Ecosystem Player</t>
        </is>
      </c>
      <c r="G327" t="n">
        <v>96.9254279412939</v>
      </c>
      <c r="H327" t="n">
        <v>90.98698305286038</v>
      </c>
      <c r="I327" t="n">
        <v>34.77839817173562</v>
      </c>
      <c r="J327" t="n">
        <v>94.72283495241872</v>
      </c>
    </row>
    <row r="328">
      <c r="A328" t="inlineStr">
        <is>
          <t>Base</t>
        </is>
      </c>
      <c r="B328" t="inlineStr">
        <is>
          <t>2025-12</t>
        </is>
      </c>
      <c r="C328" t="n">
        <v>37.94970957033723</v>
      </c>
      <c r="D328" t="n">
        <v>65</v>
      </c>
      <c r="E328" t="n">
        <v>3</v>
      </c>
      <c r="F328" t="inlineStr">
        <is>
          <t>Limited Structural Presence</t>
        </is>
      </c>
      <c r="G328" t="n">
        <v>0</v>
      </c>
      <c r="H328" t="n">
        <v>38.869295367214</v>
      </c>
      <c r="J328" t="n">
        <v>84.46726073638202</v>
      </c>
    </row>
    <row r="329">
      <c r="A329" t="inlineStr">
        <is>
          <t>Bitcoin</t>
        </is>
      </c>
      <c r="B329" t="inlineStr">
        <is>
          <t>2025-12</t>
        </is>
      </c>
      <c r="C329" t="n">
        <v>33.53511630541674</v>
      </c>
      <c r="D329" t="n">
        <v>80</v>
      </c>
      <c r="E329" t="n">
        <v>4</v>
      </c>
      <c r="F329" t="inlineStr">
        <is>
          <t>Limited Structural Presence</t>
        </is>
      </c>
      <c r="G329" t="n">
        <v>50.00000000000001</v>
      </c>
      <c r="H329" t="n">
        <v>17.4316398998911</v>
      </c>
      <c r="I329" t="n">
        <v>48.89657626204642</v>
      </c>
      <c r="J329" t="n">
        <v>17.53639312524106</v>
      </c>
    </row>
    <row r="330">
      <c r="A330" t="inlineStr">
        <is>
          <t>Tron</t>
        </is>
      </c>
      <c r="B330" t="inlineStr">
        <is>
          <t>2025-12</t>
        </is>
      </c>
      <c r="C330" t="n">
        <v>30.81260752155226</v>
      </c>
      <c r="D330" t="n">
        <v>80</v>
      </c>
      <c r="E330" t="n">
        <v>4</v>
      </c>
      <c r="F330" t="inlineStr">
        <is>
          <t>Limited Structural Presence</t>
        </is>
      </c>
      <c r="G330" t="n">
        <v>0</v>
      </c>
      <c r="H330" t="n">
        <v>26.31964040770656</v>
      </c>
      <c r="I330" t="n">
        <v>57.88312556240062</v>
      </c>
      <c r="J330" t="n">
        <v>53.51844550670202</v>
      </c>
    </row>
    <row r="331">
      <c r="A331" t="inlineStr">
        <is>
          <t>Solana</t>
        </is>
      </c>
      <c r="B331" t="inlineStr">
        <is>
          <t>2025-12</t>
        </is>
      </c>
      <c r="C331" t="n">
        <v>27.72542679028646</v>
      </c>
      <c r="D331" t="n">
        <v>80</v>
      </c>
      <c r="E331" t="n">
        <v>4</v>
      </c>
      <c r="F331" t="inlineStr">
        <is>
          <t>Limited Structural Presence</t>
        </is>
      </c>
      <c r="G331" t="n">
        <v>0</v>
      </c>
      <c r="H331" t="n">
        <v>27.87933817688769</v>
      </c>
      <c r="I331" t="n">
        <v>46.30627361429053</v>
      </c>
      <c r="J331" t="n">
        <v>48.29266377354024</v>
      </c>
    </row>
    <row r="332">
      <c r="A332" t="inlineStr">
        <is>
          <t>Arbitrum</t>
        </is>
      </c>
      <c r="B332" t="inlineStr">
        <is>
          <t>2025-12</t>
        </is>
      </c>
      <c r="C332" t="n">
        <v>27.22677786042485</v>
      </c>
      <c r="D332" t="n">
        <v>80</v>
      </c>
      <c r="E332" t="n">
        <v>4</v>
      </c>
      <c r="F332" t="inlineStr">
        <is>
          <t>Limited Structural Presence</t>
        </is>
      </c>
      <c r="G332" t="n">
        <v>0</v>
      </c>
      <c r="H332" t="n">
        <v>30.35446879328769</v>
      </c>
      <c r="I332" t="n">
        <v>12.49378465248302</v>
      </c>
      <c r="J332" t="n">
        <v>69.18230415904944</v>
      </c>
    </row>
    <row r="333">
      <c r="A333" t="inlineStr">
        <is>
          <t>BNB Chain</t>
        </is>
      </c>
      <c r="B333" t="inlineStr">
        <is>
          <t>2025-12</t>
        </is>
      </c>
      <c r="C333" t="n">
        <v>27.22259299959013</v>
      </c>
      <c r="D333" t="n">
        <v>80</v>
      </c>
      <c r="E333" t="n">
        <v>4</v>
      </c>
      <c r="F333" t="inlineStr">
        <is>
          <t>Limited Structural Presence</t>
        </is>
      </c>
      <c r="G333" t="n">
        <v>0</v>
      </c>
      <c r="H333" t="n">
        <v>26.74407639081933</v>
      </c>
      <c r="I333" t="n">
        <v>45.60793843989694</v>
      </c>
      <c r="J333" t="n">
        <v>47.94034177761848</v>
      </c>
    </row>
    <row r="334">
      <c r="A334" t="inlineStr">
        <is>
          <t>Hyperliquid</t>
        </is>
      </c>
      <c r="B334" t="inlineStr">
        <is>
          <t>2025-12</t>
        </is>
      </c>
      <c r="C334" t="n">
        <v>22.80429211178142</v>
      </c>
      <c r="D334" t="n">
        <v>80</v>
      </c>
      <c r="E334" t="n">
        <v>4</v>
      </c>
      <c r="F334" t="inlineStr">
        <is>
          <t>Limited Structural Presence</t>
        </is>
      </c>
      <c r="G334" t="n">
        <v>0</v>
      </c>
      <c r="H334" t="n">
        <v>3.457239565981096</v>
      </c>
      <c r="I334" t="n">
        <v>54.92104300179439</v>
      </c>
      <c r="J334" t="n">
        <v>46.5691466297988</v>
      </c>
    </row>
    <row r="335">
      <c r="A335" t="inlineStr">
        <is>
          <t>OP Mainnet</t>
        </is>
      </c>
      <c r="B335" t="inlineStr">
        <is>
          <t>2025-12</t>
        </is>
      </c>
      <c r="C335" t="n">
        <v>19.67884879660954</v>
      </c>
      <c r="D335" t="n">
        <v>80</v>
      </c>
      <c r="E335" t="n">
        <v>4</v>
      </c>
      <c r="F335" t="inlineStr">
        <is>
          <t>Limited Structural Presence</t>
        </is>
      </c>
      <c r="G335" t="n">
        <v>0</v>
      </c>
      <c r="H335" t="n">
        <v>18.60008439958388</v>
      </c>
      <c r="I335" t="n">
        <v>9.72155614311675</v>
      </c>
      <c r="J335" t="n">
        <v>52.8241436795167</v>
      </c>
    </row>
    <row r="336">
      <c r="A336" t="inlineStr">
        <is>
          <t>Sui</t>
        </is>
      </c>
      <c r="B336" t="inlineStr">
        <is>
          <t>2025-12</t>
        </is>
      </c>
      <c r="C336" t="n">
        <v>12.65799196071308</v>
      </c>
      <c r="D336" t="n">
        <v>80</v>
      </c>
      <c r="E336" t="n">
        <v>4</v>
      </c>
      <c r="F336" t="inlineStr">
        <is>
          <t>Limited Structural Presence</t>
        </is>
      </c>
      <c r="G336" t="n">
        <v>0</v>
      </c>
      <c r="H336" t="n">
        <v>15.6174209629532</v>
      </c>
      <c r="I336" t="n">
        <v>3.605794272951556</v>
      </c>
      <c r="J336" t="n">
        <v>32.31020117518545</v>
      </c>
    </row>
    <row r="337">
      <c r="A337" t="inlineStr">
        <is>
          <t>Aptos</t>
        </is>
      </c>
      <c r="B337" t="inlineStr">
        <is>
          <t>2025-12</t>
        </is>
      </c>
      <c r="C337" t="n">
        <v>12.65241579763356</v>
      </c>
      <c r="D337" t="n">
        <v>80</v>
      </c>
      <c r="E337" t="n">
        <v>4</v>
      </c>
      <c r="F337" t="inlineStr">
        <is>
          <t>Limited Structural Presence</t>
        </is>
      </c>
      <c r="G337" t="n">
        <v>0</v>
      </c>
      <c r="H337" t="n">
        <v>20.95990002998676</v>
      </c>
      <c r="I337" t="n">
        <v>5.236271827546581</v>
      </c>
      <c r="J337" t="n">
        <v>25.72255928988756</v>
      </c>
    </row>
    <row r="338">
      <c r="A338" t="inlineStr">
        <is>
          <t>Avalanche</t>
        </is>
      </c>
      <c r="B338" t="inlineStr">
        <is>
          <t>2025-12</t>
        </is>
      </c>
      <c r="C338" t="n">
        <v>12.52423940705854</v>
      </c>
      <c r="D338" t="n">
        <v>80</v>
      </c>
      <c r="E338" t="n">
        <v>4</v>
      </c>
      <c r="F338" t="inlineStr">
        <is>
          <t>Limited Structural Presence</t>
        </is>
      </c>
      <c r="G338" t="n">
        <v>0</v>
      </c>
      <c r="H338" t="n">
        <v>0.9407449154253122</v>
      </c>
      <c r="I338" t="n">
        <v>23.62936206931619</v>
      </c>
      <c r="J338" t="n">
        <v>31.4341911608217</v>
      </c>
    </row>
    <row r="339">
      <c r="A339" t="inlineStr">
        <is>
          <t>TON</t>
        </is>
      </c>
      <c r="B339" t="inlineStr">
        <is>
          <t>2025-12</t>
        </is>
      </c>
      <c r="C339" t="n">
        <v>11.7536541288071</v>
      </c>
      <c r="D339" t="n">
        <v>80</v>
      </c>
      <c r="E339" t="n">
        <v>4</v>
      </c>
      <c r="F339" t="inlineStr">
        <is>
          <t>Limited Structural Presence</t>
        </is>
      </c>
      <c r="G339" t="n">
        <v>0</v>
      </c>
      <c r="H339" t="n">
        <v>5.994873708900651</v>
      </c>
      <c r="I339" t="n">
        <v>26.69478066733376</v>
      </c>
      <c r="J339" t="n">
        <v>20.99865730582745</v>
      </c>
    </row>
    <row r="340">
      <c r="A340" t="inlineStr">
        <is>
          <t>Ethereum</t>
        </is>
      </c>
      <c r="B340" t="inlineStr">
        <is>
          <t>2026-01</t>
        </is>
      </c>
      <c r="C340" t="n">
        <v>88.13147033839252</v>
      </c>
      <c r="D340" t="n">
        <v>80</v>
      </c>
      <c r="E340" t="n">
        <v>4</v>
      </c>
      <c r="F340" t="inlineStr">
        <is>
          <t>Category Dominant</t>
        </is>
      </c>
      <c r="G340" t="n">
        <v>96.92311862440404</v>
      </c>
      <c r="H340" t="n">
        <v>90.86456121373421</v>
      </c>
      <c r="I340" t="n">
        <v>62.9741990746768</v>
      </c>
      <c r="J340" t="n">
        <v>93.27677255332328</v>
      </c>
    </row>
    <row r="341">
      <c r="A341" t="inlineStr">
        <is>
          <t>Bitcoin</t>
        </is>
      </c>
      <c r="B341" t="inlineStr">
        <is>
          <t>2026-01</t>
        </is>
      </c>
      <c r="C341" t="n">
        <v>37.94891200377284</v>
      </c>
      <c r="D341" t="n">
        <v>80</v>
      </c>
      <c r="E341" t="n">
        <v>4</v>
      </c>
      <c r="F341" t="inlineStr">
        <is>
          <t>Limited Structural Presence</t>
        </is>
      </c>
      <c r="G341" t="n">
        <v>50</v>
      </c>
      <c r="H341" t="n">
        <v>14.8993680141094</v>
      </c>
      <c r="I341" t="n">
        <v>76.09659838744795</v>
      </c>
      <c r="J341" t="n">
        <v>17.32383121039599</v>
      </c>
    </row>
    <row r="342">
      <c r="A342" t="inlineStr">
        <is>
          <t>Base</t>
        </is>
      </c>
      <c r="B342" t="inlineStr">
        <is>
          <t>2026-01</t>
        </is>
      </c>
      <c r="C342" t="n">
        <v>37.50720338869094</v>
      </c>
      <c r="D342" t="n">
        <v>65</v>
      </c>
      <c r="E342" t="n">
        <v>3</v>
      </c>
      <c r="F342" t="inlineStr">
        <is>
          <t>Limited Structural Presence</t>
        </is>
      </c>
      <c r="G342" t="n">
        <v>0</v>
      </c>
      <c r="H342" t="n">
        <v>34.92823194605472</v>
      </c>
      <c r="J342" t="n">
        <v>86.97017906719083</v>
      </c>
    </row>
    <row r="343">
      <c r="A343" t="inlineStr">
        <is>
          <t>BNB Chain</t>
        </is>
      </c>
      <c r="B343" t="inlineStr">
        <is>
          <t>2026-01</t>
        </is>
      </c>
      <c r="C343" t="n">
        <v>35.49486889726077</v>
      </c>
      <c r="D343" t="n">
        <v>80</v>
      </c>
      <c r="E343" t="n">
        <v>4</v>
      </c>
      <c r="F343" t="inlineStr">
        <is>
          <t>Limited Structural Presence</t>
        </is>
      </c>
      <c r="G343" t="n">
        <v>0</v>
      </c>
      <c r="H343" t="n">
        <v>24.77191489821743</v>
      </c>
      <c r="I343" t="n">
        <v>92.11584992099364</v>
      </c>
      <c r="J343" t="n">
        <v>48.12067325008043</v>
      </c>
    </row>
    <row r="344">
      <c r="A344" t="inlineStr">
        <is>
          <t>Tron</t>
        </is>
      </c>
      <c r="B344" t="inlineStr">
        <is>
          <t>2026-01</t>
        </is>
      </c>
      <c r="C344" t="n">
        <v>34.71924693082997</v>
      </c>
      <c r="D344" t="n">
        <v>80</v>
      </c>
      <c r="E344" t="n">
        <v>4</v>
      </c>
      <c r="F344" t="inlineStr">
        <is>
          <t>Limited Structural Presence</t>
        </is>
      </c>
      <c r="G344" t="n">
        <v>0</v>
      </c>
      <c r="H344" t="n">
        <v>24.98407030513471</v>
      </c>
      <c r="I344" t="n">
        <v>82.98582704005739</v>
      </c>
      <c r="J344" t="n">
        <v>51.65354713814211</v>
      </c>
    </row>
    <row r="345">
      <c r="A345" t="inlineStr">
        <is>
          <t>Solana</t>
        </is>
      </c>
      <c r="B345" t="inlineStr">
        <is>
          <t>2026-01</t>
        </is>
      </c>
      <c r="C345" t="n">
        <v>31.43739794210104</v>
      </c>
      <c r="D345" t="n">
        <v>80</v>
      </c>
      <c r="E345" t="n">
        <v>4</v>
      </c>
      <c r="F345" t="inlineStr">
        <is>
          <t>Limited Structural Presence</t>
        </is>
      </c>
      <c r="G345" t="n">
        <v>0</v>
      </c>
      <c r="H345" t="n">
        <v>28.01003621243698</v>
      </c>
      <c r="I345" t="n">
        <v>64.0962020128019</v>
      </c>
      <c r="J345" t="n">
        <v>49.66740404636573</v>
      </c>
    </row>
    <row r="346">
      <c r="A346" t="inlineStr">
        <is>
          <t>Arbitrum</t>
        </is>
      </c>
      <c r="B346" t="inlineStr">
        <is>
          <t>2026-01</t>
        </is>
      </c>
      <c r="C346" t="n">
        <v>29.09249239344928</v>
      </c>
      <c r="D346" t="n">
        <v>80</v>
      </c>
      <c r="E346" t="n">
        <v>4</v>
      </c>
      <c r="F346" t="inlineStr">
        <is>
          <t>Limited Structural Presence</t>
        </is>
      </c>
      <c r="G346" t="n">
        <v>0</v>
      </c>
      <c r="H346" t="n">
        <v>26.98331998087784</v>
      </c>
      <c r="I346" t="n">
        <v>28.92428174342792</v>
      </c>
      <c r="J346" t="n">
        <v>67.69343828534835</v>
      </c>
    </row>
    <row r="347">
      <c r="A347" t="inlineStr">
        <is>
          <t>OP Mainnet</t>
        </is>
      </c>
      <c r="B347" t="inlineStr">
        <is>
          <t>2026-01</t>
        </is>
      </c>
      <c r="C347" t="n">
        <v>28.32123000528976</v>
      </c>
      <c r="D347" t="n">
        <v>80</v>
      </c>
      <c r="E347" t="n">
        <v>4</v>
      </c>
      <c r="F347" t="inlineStr">
        <is>
          <t>Limited Structural Presence</t>
        </is>
      </c>
      <c r="G347" t="n">
        <v>0</v>
      </c>
      <c r="H347" t="n">
        <v>18.21558304410429</v>
      </c>
      <c r="I347" t="n">
        <v>48.58442703821053</v>
      </c>
      <c r="J347" t="n">
        <v>58.63101669839683</v>
      </c>
    </row>
    <row r="348">
      <c r="A348" t="inlineStr">
        <is>
          <t>Avalanche</t>
        </is>
      </c>
      <c r="B348" t="inlineStr">
        <is>
          <t>2026-01</t>
        </is>
      </c>
      <c r="C348" t="n">
        <v>21.66057475495068</v>
      </c>
      <c r="D348" t="n">
        <v>80</v>
      </c>
      <c r="E348" t="n">
        <v>4</v>
      </c>
      <c r="F348" t="inlineStr">
        <is>
          <t>Limited Structural Presence</t>
        </is>
      </c>
      <c r="G348" t="n">
        <v>0</v>
      </c>
      <c r="H348" t="n">
        <v>11.77235249521302</v>
      </c>
      <c r="I348" t="n">
        <v>57.48115425814524</v>
      </c>
      <c r="J348" t="n">
        <v>31.75908083098077</v>
      </c>
    </row>
    <row r="349">
      <c r="A349" t="inlineStr">
        <is>
          <t>Hyperliquid</t>
        </is>
      </c>
      <c r="B349" t="inlineStr">
        <is>
          <t>2026-01</t>
        </is>
      </c>
      <c r="C349" t="n">
        <v>18.27322017891558</v>
      </c>
      <c r="D349" t="n">
        <v>80</v>
      </c>
      <c r="E349" t="n">
        <v>4</v>
      </c>
      <c r="F349" t="inlineStr">
        <is>
          <t>Limited Structural Presence</t>
        </is>
      </c>
      <c r="G349" t="n">
        <v>0</v>
      </c>
      <c r="H349" t="n">
        <v>1.422539209567085</v>
      </c>
      <c r="I349" t="n">
        <v>33.40823360287098</v>
      </c>
      <c r="J349" t="n">
        <v>46.61416630394199</v>
      </c>
    </row>
    <row r="350">
      <c r="A350" t="inlineStr">
        <is>
          <t>Sui</t>
        </is>
      </c>
      <c r="B350" t="inlineStr">
        <is>
          <t>2026-01</t>
        </is>
      </c>
      <c r="C350" t="n">
        <v>16.84360212900902</v>
      </c>
      <c r="D350" t="n">
        <v>80</v>
      </c>
      <c r="E350" t="n">
        <v>4</v>
      </c>
      <c r="F350" t="inlineStr">
        <is>
          <t>Limited Structural Presence</t>
        </is>
      </c>
      <c r="G350" t="n">
        <v>0</v>
      </c>
      <c r="H350" t="n">
        <v>13.54022924703454</v>
      </c>
      <c r="I350" t="n">
        <v>28.5836802161726</v>
      </c>
      <c r="J350" t="n">
        <v>32.3964191068721</v>
      </c>
    </row>
    <row r="351">
      <c r="A351" t="inlineStr">
        <is>
          <t>TON</t>
        </is>
      </c>
      <c r="B351" t="inlineStr">
        <is>
          <t>2026-01</t>
        </is>
      </c>
      <c r="C351" t="n">
        <v>16.34861346354787</v>
      </c>
      <c r="D351" t="n">
        <v>80</v>
      </c>
      <c r="E351" t="n">
        <v>4</v>
      </c>
      <c r="F351" t="inlineStr">
        <is>
          <t>Limited Structural Presence</t>
        </is>
      </c>
      <c r="G351" t="n">
        <v>0</v>
      </c>
      <c r="H351" t="n">
        <v>2.578542824668845</v>
      </c>
      <c r="I351" t="n">
        <v>55.45725932107035</v>
      </c>
      <c r="J351" t="n">
        <v>21.22296653871988</v>
      </c>
    </row>
    <row r="352">
      <c r="A352" t="inlineStr">
        <is>
          <t>Aptos</t>
        </is>
      </c>
      <c r="B352" t="inlineStr">
        <is>
          <t>2026-01</t>
        </is>
      </c>
      <c r="C352" t="n">
        <v>14.60302096552714</v>
      </c>
      <c r="D352" t="n">
        <v>80</v>
      </c>
      <c r="E352" t="n">
        <v>4</v>
      </c>
      <c r="F352" t="inlineStr">
        <is>
          <t>Limited Structural Presence</t>
        </is>
      </c>
      <c r="G352" t="n">
        <v>0</v>
      </c>
      <c r="H352" t="n">
        <v>17.50844959126805</v>
      </c>
      <c r="I352" t="n">
        <v>21.3218702053967</v>
      </c>
      <c r="J352" t="n">
        <v>24.91223161679299</v>
      </c>
    </row>
    <row r="353">
      <c r="A353" t="inlineStr">
        <is>
          <t>Ethereum</t>
        </is>
      </c>
      <c r="B353" t="inlineStr">
        <is>
          <t>2026-02</t>
        </is>
      </c>
      <c r="C353" t="n">
        <v>72.07242177372322</v>
      </c>
      <c r="D353" t="n">
        <v>80</v>
      </c>
      <c r="E353" t="n">
        <v>4</v>
      </c>
      <c r="F353" t="inlineStr">
        <is>
          <t>Strong Ecosystem Player</t>
        </is>
      </c>
      <c r="G353" t="n">
        <v>46.86699135727579</v>
      </c>
      <c r="H353" t="n">
        <v>91.2748381020653</v>
      </c>
      <c r="I353" t="n">
        <v>57.94358530557536</v>
      </c>
      <c r="J353" t="n">
        <v>94.97342081705136</v>
      </c>
    </row>
    <row r="354">
      <c r="A354" t="inlineStr">
        <is>
          <t>Bitcoin</t>
        </is>
      </c>
      <c r="B354" t="inlineStr">
        <is>
          <t>2026-02</t>
        </is>
      </c>
      <c r="C354" t="n">
        <v>52.51650911394718</v>
      </c>
      <c r="D354" t="n">
        <v>80</v>
      </c>
      <c r="E354" t="n">
        <v>4</v>
      </c>
      <c r="F354" t="inlineStr">
        <is>
          <t>Niche Player</t>
        </is>
      </c>
      <c r="G354" t="n">
        <v>100</v>
      </c>
      <c r="H354" t="n">
        <v>15.76773076800098</v>
      </c>
      <c r="I354" t="n">
        <v>69.73126478736808</v>
      </c>
      <c r="J354" t="n">
        <v>16.99985709726166</v>
      </c>
    </row>
    <row r="355">
      <c r="A355" t="inlineStr">
        <is>
          <t>Base</t>
        </is>
      </c>
      <c r="B355" t="inlineStr">
        <is>
          <t>2026-02</t>
        </is>
      </c>
      <c r="C355" t="n">
        <v>38.64683595486933</v>
      </c>
      <c r="D355" t="n">
        <v>65</v>
      </c>
      <c r="E355" t="n">
        <v>3</v>
      </c>
      <c r="F355" t="inlineStr">
        <is>
          <t>Limited Structural Presence</t>
        </is>
      </c>
      <c r="G355" t="n">
        <v>0</v>
      </c>
      <c r="H355" t="n">
        <v>36.83356413069431</v>
      </c>
      <c r="J355" t="n">
        <v>88.768652722631</v>
      </c>
    </row>
    <row r="356">
      <c r="A356" t="inlineStr">
        <is>
          <t>Tron</t>
        </is>
      </c>
      <c r="B356" t="inlineStr">
        <is>
          <t>2026-02</t>
        </is>
      </c>
      <c r="C356" t="n">
        <v>37.9874633180594</v>
      </c>
      <c r="D356" t="n">
        <v>80</v>
      </c>
      <c r="E356" t="n">
        <v>4</v>
      </c>
      <c r="F356" t="inlineStr">
        <is>
          <t>Limited Structural Presence</t>
        </is>
      </c>
      <c r="G356" t="n">
        <v>0</v>
      </c>
      <c r="H356" t="n">
        <v>25.1422073548633</v>
      </c>
      <c r="I356" t="n">
        <v>99.85908072601175</v>
      </c>
      <c r="J356" t="n">
        <v>51.91333537286546</v>
      </c>
    </row>
    <row r="357">
      <c r="A357" t="inlineStr">
        <is>
          <t>Arbitrum</t>
        </is>
      </c>
      <c r="B357" t="inlineStr">
        <is>
          <t>2026-02</t>
        </is>
      </c>
      <c r="C357" t="n">
        <v>34.02759105461629</v>
      </c>
      <c r="D357" t="n">
        <v>80</v>
      </c>
      <c r="E357" t="n">
        <v>4</v>
      </c>
      <c r="F357" t="inlineStr">
        <is>
          <t>Limited Structural Presence</t>
        </is>
      </c>
      <c r="G357" t="n">
        <v>0</v>
      </c>
      <c r="H357" t="n">
        <v>31.07293877519337</v>
      </c>
      <c r="I357" t="n">
        <v>49.61209539591437</v>
      </c>
      <c r="J357" t="n">
        <v>67.82835389633601</v>
      </c>
    </row>
    <row r="358">
      <c r="A358" t="inlineStr">
        <is>
          <t>BNB Chain</t>
        </is>
      </c>
      <c r="B358" t="inlineStr">
        <is>
          <t>2026-02</t>
        </is>
      </c>
      <c r="C358" t="n">
        <v>31.2149359067324</v>
      </c>
      <c r="D358" t="n">
        <v>80</v>
      </c>
      <c r="E358" t="n">
        <v>4</v>
      </c>
      <c r="F358" t="inlineStr">
        <is>
          <t>Limited Structural Presence</t>
        </is>
      </c>
      <c r="G358" t="n">
        <v>0</v>
      </c>
      <c r="H358" t="n">
        <v>25.00278589381181</v>
      </c>
      <c r="I358" t="n">
        <v>71.35526099388316</v>
      </c>
      <c r="J358" t="n">
        <v>46.34051198770542</v>
      </c>
    </row>
    <row r="359">
      <c r="A359" t="inlineStr">
        <is>
          <t>Solana</t>
        </is>
      </c>
      <c r="B359" t="inlineStr">
        <is>
          <t>2026-02</t>
        </is>
      </c>
      <c r="C359" t="n">
        <v>30.41232390908863</v>
      </c>
      <c r="D359" t="n">
        <v>80</v>
      </c>
      <c r="E359" t="n">
        <v>4</v>
      </c>
      <c r="F359" t="inlineStr">
        <is>
          <t>Limited Structural Presence</t>
        </is>
      </c>
      <c r="G359" t="n">
        <v>0</v>
      </c>
      <c r="H359" t="n">
        <v>28.01364664923385</v>
      </c>
      <c r="I359" t="n">
        <v>56.35892225980799</v>
      </c>
      <c r="J359" t="n">
        <v>51.36645729226469</v>
      </c>
    </row>
    <row r="360">
      <c r="A360" t="inlineStr">
        <is>
          <t>Hyperliquid</t>
        </is>
      </c>
      <c r="B360" t="inlineStr">
        <is>
          <t>2026-02</t>
        </is>
      </c>
      <c r="C360" t="n">
        <v>24.1441604319321</v>
      </c>
      <c r="D360" t="n">
        <v>80</v>
      </c>
      <c r="E360" t="n">
        <v>4</v>
      </c>
      <c r="F360" t="inlineStr">
        <is>
          <t>Limited Structural Presence</t>
        </is>
      </c>
      <c r="G360" t="n">
        <v>0</v>
      </c>
      <c r="H360" t="n">
        <v>4.565450508718115</v>
      </c>
      <c r="I360" t="n">
        <v>60.62879134401114</v>
      </c>
      <c r="J360" t="n">
        <v>46.53959771100195</v>
      </c>
    </row>
    <row r="361">
      <c r="A361" t="inlineStr">
        <is>
          <t>Avalanche</t>
        </is>
      </c>
      <c r="B361" t="inlineStr">
        <is>
          <t>2026-02</t>
        </is>
      </c>
      <c r="C361" t="n">
        <v>23.06450135883236</v>
      </c>
      <c r="D361" t="n">
        <v>80</v>
      </c>
      <c r="E361" t="n">
        <v>4</v>
      </c>
      <c r="F361" t="inlineStr">
        <is>
          <t>Limited Structural Presence</t>
        </is>
      </c>
      <c r="G361" t="n">
        <v>0</v>
      </c>
      <c r="H361" t="n">
        <v>15.52597731978071</v>
      </c>
      <c r="I361" t="n">
        <v>61.6379499092664</v>
      </c>
      <c r="J361" t="n">
        <v>30.50356568359893</v>
      </c>
    </row>
    <row r="362">
      <c r="A362" t="inlineStr">
        <is>
          <t>OP Mainnet</t>
        </is>
      </c>
      <c r="B362" t="inlineStr">
        <is>
          <t>2026-02</t>
        </is>
      </c>
      <c r="C362" t="n">
        <v>20.22189201694041</v>
      </c>
      <c r="D362" t="n">
        <v>80</v>
      </c>
      <c r="E362" t="n">
        <v>4</v>
      </c>
      <c r="F362" t="inlineStr">
        <is>
          <t>Limited Structural Presence</t>
        </is>
      </c>
      <c r="G362" t="n">
        <v>0</v>
      </c>
      <c r="H362" t="n">
        <v>19.2758840426638</v>
      </c>
      <c r="I362" t="n">
        <v>1.819957753615398</v>
      </c>
      <c r="J362" t="n">
        <v>60.24671570988627</v>
      </c>
    </row>
    <row r="363">
      <c r="A363" t="inlineStr">
        <is>
          <t>Sui</t>
        </is>
      </c>
      <c r="B363" t="inlineStr">
        <is>
          <t>2026-02</t>
        </is>
      </c>
      <c r="C363" t="n">
        <v>18.90160029596859</v>
      </c>
      <c r="D363" t="n">
        <v>80</v>
      </c>
      <c r="E363" t="n">
        <v>4</v>
      </c>
      <c r="F363" t="inlineStr">
        <is>
          <t>Limited Structural Presence</t>
        </is>
      </c>
      <c r="G363" t="n">
        <v>0</v>
      </c>
      <c r="H363" t="n">
        <v>12.94805729102736</v>
      </c>
      <c r="I363" t="n">
        <v>42.32082081622527</v>
      </c>
      <c r="J363" t="n">
        <v>30.91772828067807</v>
      </c>
    </row>
    <row r="364">
      <c r="A364" t="inlineStr">
        <is>
          <t>Aptos</t>
        </is>
      </c>
      <c r="B364" t="inlineStr">
        <is>
          <t>2026-02</t>
        </is>
      </c>
      <c r="C364" t="n">
        <v>17.90966471319793</v>
      </c>
      <c r="D364" t="n">
        <v>80</v>
      </c>
      <c r="E364" t="n">
        <v>4</v>
      </c>
      <c r="F364" t="inlineStr">
        <is>
          <t>Limited Structural Presence</t>
        </is>
      </c>
      <c r="G364" t="n">
        <v>0</v>
      </c>
      <c r="H364" t="n">
        <v>17.57975205319241</v>
      </c>
      <c r="I364" t="n">
        <v>39.29822535221247</v>
      </c>
      <c r="J364" t="n">
        <v>24.58523778543996</v>
      </c>
    </row>
    <row r="365">
      <c r="A365" t="inlineStr">
        <is>
          <t>TON</t>
        </is>
      </c>
      <c r="B365" t="inlineStr">
        <is>
          <t>2026-02</t>
        </is>
      </c>
      <c r="C365" t="n">
        <v>16.28372892093367</v>
      </c>
      <c r="D365" t="n">
        <v>80</v>
      </c>
      <c r="E365" t="n">
        <v>4</v>
      </c>
      <c r="F365" t="inlineStr">
        <is>
          <t>Limited Structural Presence</t>
        </is>
      </c>
      <c r="G365" t="n">
        <v>0</v>
      </c>
      <c r="H365" t="n">
        <v>5.274515439338153</v>
      </c>
      <c r="I365" t="n">
        <v>50.81292694656587</v>
      </c>
      <c r="J365" t="n">
        <v>21.75070503447213</v>
      </c>
    </row>
    <row r="366">
      <c r="A366" t="inlineStr">
        <is>
          <t>Ethereum</t>
        </is>
      </c>
      <c r="B366" t="inlineStr">
        <is>
          <t>2026-03</t>
        </is>
      </c>
      <c r="C366" t="n">
        <v>73.35272677555136</v>
      </c>
      <c r="D366" t="n">
        <v>80</v>
      </c>
      <c r="E366" t="n">
        <v>4</v>
      </c>
      <c r="F366" t="inlineStr">
        <is>
          <t>Strong Ecosystem Player</t>
        </is>
      </c>
      <c r="G366" t="n">
        <v>46.8140865775866</v>
      </c>
      <c r="H366" t="n">
        <v>91.12593535662432</v>
      </c>
      <c r="I366" t="n">
        <v>66.74275414139771</v>
      </c>
      <c r="J366" t="n">
        <v>93.71029791754958</v>
      </c>
    </row>
    <row r="367">
      <c r="A367" t="inlineStr">
        <is>
          <t>Bitcoin</t>
        </is>
      </c>
      <c r="B367" t="inlineStr">
        <is>
          <t>2026-03</t>
        </is>
      </c>
      <c r="C367" t="n">
        <v>53.7591336226544</v>
      </c>
      <c r="D367" t="n">
        <v>80</v>
      </c>
      <c r="E367" t="n">
        <v>4</v>
      </c>
      <c r="F367" t="inlineStr">
        <is>
          <t>Niche Player</t>
        </is>
      </c>
      <c r="G367" t="n">
        <v>100</v>
      </c>
      <c r="H367" t="n">
        <v>16.2055423844651</v>
      </c>
      <c r="I367" t="n">
        <v>78.38162878215104</v>
      </c>
      <c r="J367" t="n">
        <v>15.04477051953917</v>
      </c>
    </row>
    <row r="368">
      <c r="A368" t="inlineStr">
        <is>
          <t>Tron</t>
        </is>
      </c>
      <c r="B368" t="inlineStr">
        <is>
          <t>2026-03</t>
        </is>
      </c>
      <c r="C368" t="n">
        <v>37.98151395552479</v>
      </c>
      <c r="D368" t="n">
        <v>80</v>
      </c>
      <c r="E368" t="n">
        <v>4</v>
      </c>
      <c r="F368" t="inlineStr">
        <is>
          <t>Limited Structural Presence</t>
        </is>
      </c>
      <c r="G368" t="n">
        <v>0</v>
      </c>
      <c r="H368" t="n">
        <v>25.27793892328809</v>
      </c>
      <c r="I368" t="n">
        <v>99.76172595609968</v>
      </c>
      <c r="J368" t="n">
        <v>51.82682243173633</v>
      </c>
    </row>
    <row r="369">
      <c r="A369" t="inlineStr">
        <is>
          <t>Base</t>
        </is>
      </c>
      <c r="B369" t="inlineStr">
        <is>
          <t>2026-03</t>
        </is>
      </c>
      <c r="C369" t="n">
        <v>37.60752259654241</v>
      </c>
      <c r="D369" t="n">
        <v>65</v>
      </c>
      <c r="E369" t="n">
        <v>3</v>
      </c>
      <c r="F369" t="inlineStr">
        <is>
          <t>Limited Structural Presence</t>
        </is>
      </c>
      <c r="G369" t="n">
        <v>0</v>
      </c>
      <c r="H369" t="n">
        <v>37.30913640094237</v>
      </c>
      <c r="J369" t="n">
        <v>84.91531203782046</v>
      </c>
    </row>
    <row r="370">
      <c r="A370" t="inlineStr">
        <is>
          <t>BNB Chain</t>
        </is>
      </c>
      <c r="B370" t="inlineStr">
        <is>
          <t>2026-03</t>
        </is>
      </c>
      <c r="C370" t="n">
        <v>34.81985281908997</v>
      </c>
      <c r="D370" t="n">
        <v>80</v>
      </c>
      <c r="E370" t="n">
        <v>4</v>
      </c>
      <c r="F370" t="inlineStr">
        <is>
          <t>Limited Structural Presence</t>
        </is>
      </c>
      <c r="G370" t="n">
        <v>0</v>
      </c>
      <c r="H370" t="n">
        <v>25.00373030843633</v>
      </c>
      <c r="I370" t="n">
        <v>91.55578815030918</v>
      </c>
      <c r="J370" t="n">
        <v>45.60883985519168</v>
      </c>
    </row>
    <row r="371">
      <c r="A371" t="inlineStr">
        <is>
          <t>Arbitrum</t>
        </is>
      </c>
      <c r="B371" t="inlineStr">
        <is>
          <t>2026-03</t>
        </is>
      </c>
      <c r="C371" t="n">
        <v>33.90624180614618</v>
      </c>
      <c r="D371" t="n">
        <v>80</v>
      </c>
      <c r="E371" t="n">
        <v>4</v>
      </c>
      <c r="F371" t="inlineStr">
        <is>
          <t>Limited Structural Presence</t>
        </is>
      </c>
      <c r="G371" t="n">
        <v>0</v>
      </c>
      <c r="H371" t="n">
        <v>29.47764700004612</v>
      </c>
      <c r="I371" t="n">
        <v>57.19835944203206</v>
      </c>
      <c r="J371" t="n">
        <v>63.24855064301458</v>
      </c>
    </row>
    <row r="372">
      <c r="A372" t="inlineStr">
        <is>
          <t>OP Mainnet</t>
        </is>
      </c>
      <c r="B372" t="inlineStr">
        <is>
          <t>2026-03</t>
        </is>
      </c>
      <c r="C372" t="n">
        <v>31.69369042697161</v>
      </c>
      <c r="D372" t="n">
        <v>80</v>
      </c>
      <c r="E372" t="n">
        <v>4</v>
      </c>
      <c r="F372" t="inlineStr">
        <is>
          <t>Limited Structural Presence</t>
        </is>
      </c>
      <c r="G372" t="n">
        <v>0</v>
      </c>
      <c r="H372" t="n">
        <v>19.05784965748494</v>
      </c>
      <c r="I372" t="n">
        <v>68.78565587930659</v>
      </c>
      <c r="J372" t="n">
        <v>56.12767014092156</v>
      </c>
    </row>
    <row r="373">
      <c r="A373" t="inlineStr">
        <is>
          <t>Avalanche</t>
        </is>
      </c>
      <c r="B373" t="inlineStr">
        <is>
          <t>2026-03</t>
        </is>
      </c>
      <c r="C373" t="n">
        <v>24.52967552095134</v>
      </c>
      <c r="D373" t="n">
        <v>80</v>
      </c>
      <c r="E373" t="n">
        <v>4</v>
      </c>
      <c r="F373" t="inlineStr">
        <is>
          <t>Limited Structural Presence</t>
        </is>
      </c>
      <c r="G373" t="n">
        <v>0</v>
      </c>
      <c r="H373" t="n">
        <v>16.05794100589169</v>
      </c>
      <c r="I373" t="n">
        <v>73.48378382738025</v>
      </c>
      <c r="J373" t="n">
        <v>26.94792320737848</v>
      </c>
    </row>
    <row r="374">
      <c r="A374" t="inlineStr">
        <is>
          <t>Solana</t>
        </is>
      </c>
      <c r="B374" t="inlineStr">
        <is>
          <t>2026-03</t>
        </is>
      </c>
      <c r="C374" t="n">
        <v>23.62724943775094</v>
      </c>
      <c r="D374" t="n">
        <v>80</v>
      </c>
      <c r="E374" t="n">
        <v>4</v>
      </c>
      <c r="F374" t="inlineStr">
        <is>
          <t>Limited Structural Presence</t>
        </is>
      </c>
      <c r="G374" t="n">
        <v>0</v>
      </c>
      <c r="H374" t="n">
        <v>27.88706011641898</v>
      </c>
      <c r="I374" t="n">
        <v>23.19056665139996</v>
      </c>
      <c r="J374" t="n">
        <v>49.22901264603482</v>
      </c>
    </row>
    <row r="375">
      <c r="A375" t="inlineStr">
        <is>
          <t>Hyperliquid</t>
        </is>
      </c>
      <c r="B375" t="inlineStr">
        <is>
          <t>2026-03</t>
        </is>
      </c>
      <c r="C375" t="n">
        <v>22.60523562746784</v>
      </c>
      <c r="D375" t="n">
        <v>80</v>
      </c>
      <c r="E375" t="n">
        <v>4</v>
      </c>
      <c r="F375" t="inlineStr">
        <is>
          <t>Limited Structural Presence</t>
        </is>
      </c>
      <c r="G375" t="n">
        <v>0</v>
      </c>
      <c r="H375" t="n">
        <v>5.605044086531251</v>
      </c>
      <c r="I375" t="n">
        <v>50.87187988443131</v>
      </c>
      <c r="J375" t="n">
        <v>46.66198851001664</v>
      </c>
    </row>
    <row r="376">
      <c r="A376" t="inlineStr">
        <is>
          <t>Sui</t>
        </is>
      </c>
      <c r="B376" t="inlineStr">
        <is>
          <t>2026-03</t>
        </is>
      </c>
      <c r="C376" t="n">
        <v>20.1078303364964</v>
      </c>
      <c r="D376" t="n">
        <v>80</v>
      </c>
      <c r="E376" t="n">
        <v>4</v>
      </c>
      <c r="F376" t="inlineStr">
        <is>
          <t>Limited Structural Presence</t>
        </is>
      </c>
      <c r="G376" t="n">
        <v>0</v>
      </c>
      <c r="H376" t="n">
        <v>12.26881059358618</v>
      </c>
      <c r="I376" t="n">
        <v>54.40414642850967</v>
      </c>
      <c r="J376" t="n">
        <v>27.35940093101716</v>
      </c>
    </row>
    <row r="377">
      <c r="A377" t="inlineStr">
        <is>
          <t>TON</t>
        </is>
      </c>
      <c r="B377" t="inlineStr">
        <is>
          <t>2026-03</t>
        </is>
      </c>
      <c r="C377" t="n">
        <v>17.40926477884927</v>
      </c>
      <c r="D377" t="n">
        <v>80</v>
      </c>
      <c r="E377" t="n">
        <v>4</v>
      </c>
      <c r="F377" t="inlineStr">
        <is>
          <t>Limited Structural Presence</t>
        </is>
      </c>
      <c r="G377" t="n">
        <v>0</v>
      </c>
      <c r="H377" t="n">
        <v>5.326097982737357</v>
      </c>
      <c r="I377" t="n">
        <v>59.26605756795698</v>
      </c>
      <c r="J377" t="n">
        <v>19.86141795669198</v>
      </c>
    </row>
    <row r="378">
      <c r="A378" t="inlineStr">
        <is>
          <t>Aptos</t>
        </is>
      </c>
      <c r="B378" t="inlineStr">
        <is>
          <t>2026-03</t>
        </is>
      </c>
      <c r="C378" t="n">
        <v>16.86594026197508</v>
      </c>
      <c r="D378" t="n">
        <v>80</v>
      </c>
      <c r="E378" t="n">
        <v>4</v>
      </c>
      <c r="F378" t="inlineStr">
        <is>
          <t>Limited Structural Presence</t>
        </is>
      </c>
      <c r="G378" t="n">
        <v>0</v>
      </c>
      <c r="H378" t="n">
        <v>18.07294793040888</v>
      </c>
      <c r="I378" t="n">
        <v>33.60580155549135</v>
      </c>
      <c r="J378" t="n">
        <v>24.18646195087294</v>
      </c>
    </row>
    <row r="379">
      <c r="A379" t="inlineStr">
        <is>
          <t>Ethereum</t>
        </is>
      </c>
      <c r="B379" t="inlineStr">
        <is>
          <t>2026-04</t>
        </is>
      </c>
      <c r="C379" t="n">
        <v>70.59303942460501</v>
      </c>
      <c r="D379" t="n">
        <v>80</v>
      </c>
      <c r="E379" t="n">
        <v>4</v>
      </c>
      <c r="F379" t="inlineStr">
        <is>
          <t>Strong Ecosystem Player</t>
        </is>
      </c>
      <c r="G379" t="n">
        <v>46.80825266615542</v>
      </c>
      <c r="H379" t="n">
        <v>90.58581591499824</v>
      </c>
      <c r="I379" t="n">
        <v>50.6795868283828</v>
      </c>
      <c r="J379" t="n">
        <v>95.26633582944039</v>
      </c>
    </row>
    <row r="380">
      <c r="A380" t="inlineStr">
        <is>
          <t>Bitcoin</t>
        </is>
      </c>
      <c r="B380" t="inlineStr">
        <is>
          <t>2026-04</t>
        </is>
      </c>
      <c r="C380" t="n">
        <v>51.48163282689922</v>
      </c>
      <c r="D380" t="n">
        <v>80</v>
      </c>
      <c r="E380" t="n">
        <v>4</v>
      </c>
      <c r="F380" t="inlineStr">
        <is>
          <t>Niche Player</t>
        </is>
      </c>
      <c r="G380" t="n">
        <v>100</v>
      </c>
      <c r="H380" t="n">
        <v>17.09057290649058</v>
      </c>
      <c r="I380" t="n">
        <v>62.9907229806572</v>
      </c>
      <c r="J380" t="n">
        <v>16.59291616561337</v>
      </c>
    </row>
    <row r="381">
      <c r="A381" t="inlineStr">
        <is>
          <t>Base</t>
        </is>
      </c>
      <c r="B381" t="inlineStr">
        <is>
          <t>2026-04</t>
        </is>
      </c>
      <c r="C381" t="n">
        <v>37.7189321544577</v>
      </c>
      <c r="D381" t="n">
        <v>65</v>
      </c>
      <c r="E381" t="n">
        <v>3</v>
      </c>
      <c r="F381" t="inlineStr">
        <is>
          <t>Limited Structural Presence</t>
        </is>
      </c>
      <c r="G381" t="n">
        <v>0</v>
      </c>
      <c r="H381" t="n">
        <v>38.01686527022193</v>
      </c>
      <c r="J381" t="n">
        <v>84.56966423176561</v>
      </c>
    </row>
    <row r="382">
      <c r="A382" t="inlineStr">
        <is>
          <t>Tron</t>
        </is>
      </c>
      <c r="B382" t="inlineStr">
        <is>
          <t>2026-04</t>
        </is>
      </c>
      <c r="C382" t="n">
        <v>34.83216846401901</v>
      </c>
      <c r="D382" t="n">
        <v>80</v>
      </c>
      <c r="E382" t="n">
        <v>4</v>
      </c>
      <c r="F382" t="inlineStr">
        <is>
          <t>Limited Structural Presence</t>
        </is>
      </c>
      <c r="G382" t="n">
        <v>0</v>
      </c>
      <c r="H382" t="n">
        <v>25.62620929029095</v>
      </c>
      <c r="I382" t="n">
        <v>81.79761414671776</v>
      </c>
      <c r="J382" t="n">
        <v>52.35425395574676</v>
      </c>
    </row>
    <row r="383">
      <c r="A383" t="inlineStr">
        <is>
          <t>BNB Chain</t>
        </is>
      </c>
      <c r="B383" t="inlineStr">
        <is>
          <t>2026-04</t>
        </is>
      </c>
      <c r="C383" t="n">
        <v>33.14788733632541</v>
      </c>
      <c r="D383" t="n">
        <v>80</v>
      </c>
      <c r="E383" t="n">
        <v>4</v>
      </c>
      <c r="F383" t="inlineStr">
        <is>
          <t>Limited Structural Presence</t>
        </is>
      </c>
      <c r="G383" t="n">
        <v>0</v>
      </c>
      <c r="H383" t="n">
        <v>25.69746365775649</v>
      </c>
      <c r="I383" t="n">
        <v>82.92595684219003</v>
      </c>
      <c r="J383" t="n">
        <v>44.69961805590263</v>
      </c>
    </row>
    <row r="384">
      <c r="A384" t="inlineStr">
        <is>
          <t>Solana</t>
        </is>
      </c>
      <c r="B384" t="inlineStr">
        <is>
          <t>2026-04</t>
        </is>
      </c>
      <c r="C384" t="n">
        <v>27.25529742510798</v>
      </c>
      <c r="D384" t="n">
        <v>80</v>
      </c>
      <c r="E384" t="n">
        <v>4</v>
      </c>
      <c r="F384" t="inlineStr">
        <is>
          <t>Limited Structural Presence</t>
        </is>
      </c>
      <c r="G384" t="n">
        <v>0</v>
      </c>
      <c r="H384" t="n">
        <v>27.93860031668428</v>
      </c>
      <c r="I384" t="n">
        <v>43.36352186150936</v>
      </c>
      <c r="J384" t="n">
        <v>48.55994798761562</v>
      </c>
    </row>
    <row r="385">
      <c r="A385" t="inlineStr">
        <is>
          <t>Arbitrum</t>
        </is>
      </c>
      <c r="B385" t="inlineStr">
        <is>
          <t>2026-04</t>
        </is>
      </c>
      <c r="C385" t="n">
        <v>24.90777284601209</v>
      </c>
      <c r="D385" t="n">
        <v>80</v>
      </c>
      <c r="E385" t="n">
        <v>4</v>
      </c>
      <c r="F385" t="inlineStr">
        <is>
          <t>Limited Structural Presence</t>
        </is>
      </c>
      <c r="G385" t="n">
        <v>0</v>
      </c>
      <c r="H385" t="n">
        <v>30.90227734396485</v>
      </c>
      <c r="I385" t="n">
        <v>8.840494067054834</v>
      </c>
      <c r="J385" t="n">
        <v>62.09844348979239</v>
      </c>
    </row>
    <row r="386">
      <c r="A386" t="inlineStr">
        <is>
          <t>Hyperliquid</t>
        </is>
      </c>
      <c r="B386" t="inlineStr">
        <is>
          <t>2026-04</t>
        </is>
      </c>
      <c r="C386" t="n">
        <v>21.628847543419</v>
      </c>
      <c r="D386" t="n">
        <v>80</v>
      </c>
      <c r="E386" t="n">
        <v>4</v>
      </c>
      <c r="F386" t="inlineStr">
        <is>
          <t>Limited Structural Presence</t>
        </is>
      </c>
      <c r="G386" t="n">
        <v>0</v>
      </c>
      <c r="H386" t="n">
        <v>5.332811083010662</v>
      </c>
      <c r="I386" t="n">
        <v>46.07530562724013</v>
      </c>
      <c r="J386" t="n">
        <v>46.62609987023524</v>
      </c>
    </row>
    <row r="387">
      <c r="A387" t="inlineStr">
        <is>
          <t>OP Mainnet</t>
        </is>
      </c>
      <c r="B387" t="inlineStr">
        <is>
          <t>2026-04</t>
        </is>
      </c>
      <c r="C387" t="n">
        <v>20.8420980348728</v>
      </c>
      <c r="D387" t="n">
        <v>80</v>
      </c>
      <c r="E387" t="n">
        <v>4</v>
      </c>
      <c r="F387" t="inlineStr">
        <is>
          <t>Limited Structural Presence</t>
        </is>
      </c>
      <c r="G387" t="n">
        <v>0</v>
      </c>
      <c r="H387" t="n">
        <v>19.18859396422165</v>
      </c>
      <c r="I387" t="n">
        <v>8.593220400240149</v>
      </c>
      <c r="J387" t="n">
        <v>57.73488287508944</v>
      </c>
    </row>
    <row r="388">
      <c r="A388" t="inlineStr">
        <is>
          <t>Avalanche</t>
        </is>
      </c>
      <c r="B388" t="inlineStr">
        <is>
          <t>2026-04</t>
        </is>
      </c>
      <c r="C388" t="n">
        <v>19.90188553763366</v>
      </c>
      <c r="D388" t="n">
        <v>80</v>
      </c>
      <c r="E388" t="n">
        <v>4</v>
      </c>
      <c r="F388" t="inlineStr">
        <is>
          <t>Limited Structural Presence</t>
        </is>
      </c>
      <c r="G388" t="n">
        <v>0</v>
      </c>
      <c r="H388" t="n">
        <v>16.32882852887917</v>
      </c>
      <c r="I388" t="n">
        <v>50.47701562246135</v>
      </c>
      <c r="J388" t="n">
        <v>25.42095190480946</v>
      </c>
    </row>
    <row r="389">
      <c r="A389" t="inlineStr">
        <is>
          <t>Sui</t>
        </is>
      </c>
      <c r="B389" t="inlineStr">
        <is>
          <t>2026-04</t>
        </is>
      </c>
      <c r="C389" t="n">
        <v>13.86664349920889</v>
      </c>
      <c r="D389" t="n">
        <v>80</v>
      </c>
      <c r="E389" t="n">
        <v>4</v>
      </c>
      <c r="F389" t="inlineStr">
        <is>
          <t>Limited Structural Presence</t>
        </is>
      </c>
      <c r="G389" t="n">
        <v>0</v>
      </c>
      <c r="H389" t="n">
        <v>9.967371787968316</v>
      </c>
      <c r="I389" t="n">
        <v>26.3386515542756</v>
      </c>
      <c r="J389" t="n">
        <v>25.74521354316055</v>
      </c>
    </row>
    <row r="390">
      <c r="A390" t="inlineStr">
        <is>
          <t>Aptos</t>
        </is>
      </c>
      <c r="B390" t="inlineStr">
        <is>
          <t>2026-04</t>
        </is>
      </c>
      <c r="C390" t="n">
        <v>13.151320107145</v>
      </c>
      <c r="D390" t="n">
        <v>80</v>
      </c>
      <c r="E390" t="n">
        <v>4</v>
      </c>
      <c r="F390" t="inlineStr">
        <is>
          <t>Limited Structural Presence</t>
        </is>
      </c>
      <c r="G390" t="n">
        <v>0</v>
      </c>
      <c r="H390" t="n">
        <v>17.81087520552656</v>
      </c>
      <c r="I390" t="n">
        <v>14.15612821507065</v>
      </c>
      <c r="J390" t="n">
        <v>24.17730906175046</v>
      </c>
    </row>
    <row r="391">
      <c r="A391" t="inlineStr">
        <is>
          <t>TON</t>
        </is>
      </c>
      <c r="B391" t="inlineStr">
        <is>
          <t>2026-04</t>
        </is>
      </c>
      <c r="C391" t="n">
        <v>8.809578781072027</v>
      </c>
      <c r="D391" t="n">
        <v>80</v>
      </c>
      <c r="E391" t="n">
        <v>4</v>
      </c>
      <c r="F391" t="inlineStr">
        <is>
          <t>Limited Structural Presence</t>
        </is>
      </c>
      <c r="G391" t="n">
        <v>0</v>
      </c>
      <c r="H391" t="n">
        <v>5.624303086607616</v>
      </c>
      <c r="I391" t="n">
        <v>13.68093235198167</v>
      </c>
      <c r="J391" t="n">
        <v>19.35331277369423</v>
      </c>
    </row>
    <row r="392">
      <c r="A392" t="inlineStr">
        <is>
          <t>Ethereum</t>
        </is>
      </c>
      <c r="B392" t="inlineStr">
        <is>
          <t>2026-05</t>
        </is>
      </c>
      <c r="C392" t="n">
        <v>90.19544051498812</v>
      </c>
      <c r="D392" t="n">
        <v>80</v>
      </c>
      <c r="E392" t="n">
        <v>4</v>
      </c>
      <c r="F392" t="inlineStr">
        <is>
          <t>Category Dominant</t>
        </is>
      </c>
      <c r="G392" t="n">
        <v>96.79452088302511</v>
      </c>
      <c r="H392" t="n">
        <v>90.8047051435382</v>
      </c>
      <c r="I392" t="n">
        <v>70.63241836758047</v>
      </c>
      <c r="J392" t="n">
        <v>96.00959203694757</v>
      </c>
    </row>
    <row r="393">
      <c r="A393" t="inlineStr">
        <is>
          <t>Base</t>
        </is>
      </c>
      <c r="B393" t="inlineStr">
        <is>
          <t>2026-05</t>
        </is>
      </c>
      <c r="C393" t="n">
        <v>38.49115420229604</v>
      </c>
      <c r="D393" t="n">
        <v>65</v>
      </c>
      <c r="E393" t="n">
        <v>3</v>
      </c>
      <c r="F393" t="inlineStr">
        <is>
          <t>Limited Structural Presence</t>
        </is>
      </c>
      <c r="G393" t="n">
        <v>0</v>
      </c>
      <c r="H393" t="n">
        <v>39.13531330260391</v>
      </c>
      <c r="J393" t="n">
        <v>85.96093785485823</v>
      </c>
    </row>
    <row r="394">
      <c r="A394" t="inlineStr">
        <is>
          <t>Bitcoin</t>
        </is>
      </c>
      <c r="B394" t="inlineStr">
        <is>
          <t>2026-05</t>
        </is>
      </c>
      <c r="C394" t="n">
        <v>38.20015238399685</v>
      </c>
      <c r="D394" t="n">
        <v>80</v>
      </c>
      <c r="E394" t="n">
        <v>4</v>
      </c>
      <c r="F394" t="inlineStr">
        <is>
          <t>Limited Structural Presence</t>
        </is>
      </c>
      <c r="G394" t="n">
        <v>50.00000000000001</v>
      </c>
      <c r="H394" t="n">
        <v>18.06764363783056</v>
      </c>
      <c r="I394" t="n">
        <v>72.94201863756659</v>
      </c>
      <c r="J394" t="n">
        <v>17.5264519199819</v>
      </c>
    </row>
    <row r="395">
      <c r="A395" t="inlineStr">
        <is>
          <t>Tron</t>
        </is>
      </c>
      <c r="B395" t="inlineStr">
        <is>
          <t>2026-05</t>
        </is>
      </c>
      <c r="C395" t="n">
        <v>34.2258219685792</v>
      </c>
      <c r="D395" t="n">
        <v>80</v>
      </c>
      <c r="E395" t="n">
        <v>4</v>
      </c>
      <c r="F395" t="inlineStr">
        <is>
          <t>Limited Structural Presence</t>
        </is>
      </c>
      <c r="G395" t="n">
        <v>0</v>
      </c>
      <c r="H395" t="n">
        <v>27.83604648983188</v>
      </c>
      <c r="I395" t="n">
        <v>72.96441833341989</v>
      </c>
      <c r="J395" t="n">
        <v>54.34392763441999</v>
      </c>
    </row>
    <row r="396">
      <c r="A396" t="inlineStr">
        <is>
          <t>Solana</t>
        </is>
      </c>
      <c r="B396" t="inlineStr">
        <is>
          <t>2026-05</t>
        </is>
      </c>
      <c r="C396" t="n">
        <v>30.95605403226521</v>
      </c>
      <c r="D396" t="n">
        <v>80</v>
      </c>
      <c r="E396" t="n">
        <v>4</v>
      </c>
      <c r="F396" t="inlineStr">
        <is>
          <t>Limited Structural Presence</t>
        </is>
      </c>
      <c r="G396" t="n">
        <v>0</v>
      </c>
      <c r="H396" t="n">
        <v>27.66234249648652</v>
      </c>
      <c r="I396" t="n">
        <v>62.19848149600143</v>
      </c>
      <c r="J396" t="n">
        <v>49.51301251057324</v>
      </c>
    </row>
    <row r="397">
      <c r="A397" t="inlineStr">
        <is>
          <t>Arbitrum</t>
        </is>
      </c>
      <c r="B397" t="inlineStr">
        <is>
          <t>2026-05</t>
        </is>
      </c>
      <c r="C397" t="n">
        <v>30.7724024406292</v>
      </c>
      <c r="D397" t="n">
        <v>80</v>
      </c>
      <c r="E397" t="n">
        <v>4</v>
      </c>
      <c r="F397" t="inlineStr">
        <is>
          <t>Limited Structural Presence</t>
        </is>
      </c>
      <c r="G397" t="n">
        <v>0</v>
      </c>
      <c r="H397" t="n">
        <v>29.59180505684132</v>
      </c>
      <c r="I397" t="n">
        <v>39.37955519121932</v>
      </c>
      <c r="J397" t="n">
        <v>63.96313831226097</v>
      </c>
    </row>
    <row r="398">
      <c r="A398" t="inlineStr">
        <is>
          <t>BNB Chain</t>
        </is>
      </c>
      <c r="B398" t="inlineStr">
        <is>
          <t>2026-05</t>
        </is>
      </c>
      <c r="C398" t="n">
        <v>29.46866290399225</v>
      </c>
      <c r="D398" t="n">
        <v>80</v>
      </c>
      <c r="E398" t="n">
        <v>4</v>
      </c>
      <c r="F398" t="inlineStr">
        <is>
          <t>Limited Structural Presence</t>
        </is>
      </c>
      <c r="G398" t="n">
        <v>0</v>
      </c>
      <c r="H398" t="n">
        <v>26.43435578302493</v>
      </c>
      <c r="I398" t="n">
        <v>59.81709681475373</v>
      </c>
      <c r="J398" t="n">
        <v>46.57747322187879</v>
      </c>
    </row>
    <row r="399">
      <c r="A399" t="inlineStr">
        <is>
          <t>OP Mainnet</t>
        </is>
      </c>
      <c r="B399" t="inlineStr">
        <is>
          <t>2026-05</t>
        </is>
      </c>
      <c r="C399" t="n">
        <v>24.89611783087883</v>
      </c>
      <c r="D399" t="n">
        <v>80</v>
      </c>
      <c r="E399" t="n">
        <v>4</v>
      </c>
      <c r="F399" t="inlineStr">
        <is>
          <t>Limited Structural Presence</t>
        </is>
      </c>
      <c r="G399" t="n">
        <v>0</v>
      </c>
      <c r="H399" t="n">
        <v>19.16315976595178</v>
      </c>
      <c r="I399" t="n">
        <v>31.78302523267252</v>
      </c>
      <c r="J399" t="n">
        <v>56.58404263305916</v>
      </c>
    </row>
    <row r="400">
      <c r="A400" t="inlineStr">
        <is>
          <t>Hyperliquid</t>
        </is>
      </c>
      <c r="B400" t="inlineStr">
        <is>
          <t>2026-05</t>
        </is>
      </c>
      <c r="C400" t="n">
        <v>23.55128422906974</v>
      </c>
      <c r="D400" t="n">
        <v>80</v>
      </c>
      <c r="E400" t="n">
        <v>4</v>
      </c>
      <c r="F400" t="inlineStr">
        <is>
          <t>Limited Structural Presence</t>
        </is>
      </c>
      <c r="G400" t="n">
        <v>0</v>
      </c>
      <c r="H400" t="n">
        <v>6.865770132123504</v>
      </c>
      <c r="I400" t="n">
        <v>53.90681136411023</v>
      </c>
      <c r="J400" t="n">
        <v>46.9092582610728</v>
      </c>
    </row>
    <row r="401">
      <c r="A401" t="inlineStr">
        <is>
          <t>Avalanche</t>
        </is>
      </c>
      <c r="B401" t="inlineStr">
        <is>
          <t>2026-05</t>
        </is>
      </c>
      <c r="C401" t="n">
        <v>22.64786580614458</v>
      </c>
      <c r="D401" t="n">
        <v>80</v>
      </c>
      <c r="E401" t="n">
        <v>4</v>
      </c>
      <c r="F401" t="inlineStr">
        <is>
          <t>Limited Structural Presence</t>
        </is>
      </c>
      <c r="G401" t="n">
        <v>0</v>
      </c>
      <c r="H401" t="n">
        <v>17.03272383338934</v>
      </c>
      <c r="I401" t="n">
        <v>64.68393000910525</v>
      </c>
      <c r="J401" t="n">
        <v>25.04579188436004</v>
      </c>
    </row>
    <row r="402">
      <c r="A402" t="inlineStr">
        <is>
          <t>Aptos</t>
        </is>
      </c>
      <c r="B402" t="inlineStr">
        <is>
          <t>2026-05</t>
        </is>
      </c>
      <c r="C402" t="n">
        <v>18.1030704627711</v>
      </c>
      <c r="D402" t="n">
        <v>80</v>
      </c>
      <c r="E402" t="n">
        <v>4</v>
      </c>
      <c r="F402" t="inlineStr">
        <is>
          <t>Limited Structural Presence</t>
        </is>
      </c>
      <c r="G402" t="n">
        <v>0</v>
      </c>
      <c r="H402" t="n">
        <v>13.16688403199182</v>
      </c>
      <c r="I402" t="n">
        <v>44.11734068465327</v>
      </c>
      <c r="J402" t="n">
        <v>26.15739230560262</v>
      </c>
    </row>
    <row r="403">
      <c r="A403" t="inlineStr">
        <is>
          <t>TON</t>
        </is>
      </c>
      <c r="B403" t="inlineStr">
        <is>
          <t>2026-05</t>
        </is>
      </c>
      <c r="C403" t="n">
        <v>13.68323476079152</v>
      </c>
      <c r="D403" t="n">
        <v>80</v>
      </c>
      <c r="E403" t="n">
        <v>4</v>
      </c>
      <c r="F403" t="inlineStr">
        <is>
          <t>Limited Structural Presence</t>
        </is>
      </c>
      <c r="G403" t="n">
        <v>0</v>
      </c>
      <c r="H403" t="n">
        <v>10.993380149924</v>
      </c>
      <c r="I403" t="n">
        <v>32.87578370316533</v>
      </c>
      <c r="J403" t="n">
        <v>19.08272111586809</v>
      </c>
    </row>
    <row r="404">
      <c r="A404" t="inlineStr">
        <is>
          <t>Sui</t>
        </is>
      </c>
      <c r="B404" t="inlineStr">
        <is>
          <t>2026-05</t>
        </is>
      </c>
      <c r="C404" t="n">
        <v>13.18429146509199</v>
      </c>
      <c r="D404" t="n">
        <v>80</v>
      </c>
      <c r="E404" t="n">
        <v>4</v>
      </c>
      <c r="F404" t="inlineStr">
        <is>
          <t>Limited Structural Presence</t>
        </is>
      </c>
      <c r="G404" t="n">
        <v>0</v>
      </c>
      <c r="H404" t="n">
        <v>10.87066049183816</v>
      </c>
      <c r="I404" t="n">
        <v>17.95773566413116</v>
      </c>
      <c r="J404" t="n">
        <v>28.39820362043142</v>
      </c>
    </row>
    <row r="405">
      <c r="A405" t="inlineStr">
        <is>
          <t>Ethereum</t>
        </is>
      </c>
      <c r="B405" t="inlineStr">
        <is>
          <t>2026-06</t>
        </is>
      </c>
      <c r="C405" t="n">
        <v>91.15189599384961</v>
      </c>
      <c r="D405" t="n">
        <v>80</v>
      </c>
      <c r="E405" t="n">
        <v>4</v>
      </c>
      <c r="F405" t="inlineStr">
        <is>
          <t>Category Dominant</t>
        </is>
      </c>
      <c r="G405" t="n">
        <v>96.85816316115312</v>
      </c>
      <c r="H405" t="n">
        <v>90.50823629206474</v>
      </c>
      <c r="I405" t="n">
        <v>78.11281207132015</v>
      </c>
      <c r="J405" t="n">
        <v>94.44203467840214</v>
      </c>
    </row>
    <row r="406">
      <c r="A406" t="inlineStr">
        <is>
          <t>Bitcoin</t>
        </is>
      </c>
      <c r="B406" t="inlineStr">
        <is>
          <t>2026-06</t>
        </is>
      </c>
      <c r="C406" t="n">
        <v>40.59655270889798</v>
      </c>
      <c r="D406" t="n">
        <v>80</v>
      </c>
      <c r="E406" t="n">
        <v>4</v>
      </c>
      <c r="F406" t="inlineStr">
        <is>
          <t>Niche Player</t>
        </is>
      </c>
      <c r="G406" t="n">
        <v>50</v>
      </c>
      <c r="H406" t="n">
        <v>17.28205237797185</v>
      </c>
      <c r="I406" t="n">
        <v>88.58128405778078</v>
      </c>
      <c r="J406" t="n">
        <v>16.16819541428449</v>
      </c>
    </row>
    <row r="407">
      <c r="A407" t="inlineStr">
        <is>
          <t>Tron</t>
        </is>
      </c>
      <c r="B407" t="inlineStr">
        <is>
          <t>2026-06</t>
        </is>
      </c>
      <c r="C407" t="n">
        <v>38.63288338040336</v>
      </c>
      <c r="D407" t="n">
        <v>80</v>
      </c>
      <c r="E407" t="n">
        <v>4</v>
      </c>
      <c r="F407" t="inlineStr">
        <is>
          <t>Limited Structural Presence</t>
        </is>
      </c>
      <c r="G407" t="n">
        <v>0</v>
      </c>
      <c r="H407" t="n">
        <v>27.92409113960262</v>
      </c>
      <c r="I407" t="n">
        <v>98.80648727406648</v>
      </c>
      <c r="J407" t="n">
        <v>52.50257692646097</v>
      </c>
    </row>
    <row r="408">
      <c r="A408" t="inlineStr">
        <is>
          <t>Base</t>
        </is>
      </c>
      <c r="B408" t="inlineStr">
        <is>
          <t>2026-06</t>
        </is>
      </c>
      <c r="C408" t="n">
        <v>38.07252606037468</v>
      </c>
      <c r="D408" t="n">
        <v>65</v>
      </c>
      <c r="E408" t="n">
        <v>3</v>
      </c>
      <c r="F408" t="inlineStr">
        <is>
          <t>Limited Structural Presence</t>
        </is>
      </c>
      <c r="G408" t="n">
        <v>0</v>
      </c>
      <c r="H408" t="n">
        <v>38.72641762976133</v>
      </c>
      <c r="J408" t="n">
        <v>85.0092920664564</v>
      </c>
    </row>
    <row r="409">
      <c r="A409" t="inlineStr">
        <is>
          <t>BNB Chain</t>
        </is>
      </c>
      <c r="B409" t="inlineStr">
        <is>
          <t>2026-06</t>
        </is>
      </c>
      <c r="C409" t="n">
        <v>34.45526547590003</v>
      </c>
      <c r="D409" t="n">
        <v>80</v>
      </c>
      <c r="E409" t="n">
        <v>4</v>
      </c>
      <c r="F409" t="inlineStr">
        <is>
          <t>Limited Structural Presence</t>
        </is>
      </c>
      <c r="G409" t="n">
        <v>0</v>
      </c>
      <c r="H409" t="n">
        <v>25.20777596182477</v>
      </c>
      <c r="I409" t="n">
        <v>89.60609444885317</v>
      </c>
      <c r="J409" t="n">
        <v>45.40871510513548</v>
      </c>
    </row>
    <row r="410">
      <c r="A410" t="inlineStr">
        <is>
          <t>Solana</t>
        </is>
      </c>
      <c r="B410" t="inlineStr">
        <is>
          <t>2026-06</t>
        </is>
      </c>
      <c r="C410" t="n">
        <v>31.01840262004403</v>
      </c>
      <c r="D410" t="n">
        <v>80</v>
      </c>
      <c r="E410" t="n">
        <v>4</v>
      </c>
      <c r="F410" t="inlineStr">
        <is>
          <t>Limited Structural Presence</t>
        </is>
      </c>
      <c r="G410" t="n">
        <v>0</v>
      </c>
      <c r="H410" t="n">
        <v>27.72540491948149</v>
      </c>
      <c r="I410" t="n">
        <v>64.51559458172409</v>
      </c>
      <c r="J410" t="n">
        <v>47.96150962440155</v>
      </c>
    </row>
    <row r="411">
      <c r="A411" t="inlineStr">
        <is>
          <t>OP Mainnet</t>
        </is>
      </c>
      <c r="B411" t="inlineStr">
        <is>
          <t>2026-06</t>
        </is>
      </c>
      <c r="C411" t="n">
        <v>29.31462639561179</v>
      </c>
      <c r="D411" t="n">
        <v>80</v>
      </c>
      <c r="E411" t="n">
        <v>4</v>
      </c>
      <c r="F411" t="inlineStr">
        <is>
          <t>Limited Structural Presence</t>
        </is>
      </c>
      <c r="G411" t="n">
        <v>0</v>
      </c>
      <c r="H411" t="n">
        <v>19.19327241523553</v>
      </c>
      <c r="I411" t="n">
        <v>58.88481548443889</v>
      </c>
      <c r="J411" t="n">
        <v>53.90162155388244</v>
      </c>
    </row>
    <row r="412">
      <c r="A412" t="inlineStr">
        <is>
          <t>Arbitrum</t>
        </is>
      </c>
      <c r="B412" t="inlineStr">
        <is>
          <t>2026-06</t>
        </is>
      </c>
      <c r="C412" t="n">
        <v>28.47055493742524</v>
      </c>
      <c r="D412" t="n">
        <v>80</v>
      </c>
      <c r="E412" t="n">
        <v>4</v>
      </c>
      <c r="F412" t="inlineStr">
        <is>
          <t>Limited Structural Presence</t>
        </is>
      </c>
      <c r="G412" t="n">
        <v>0</v>
      </c>
      <c r="H412" t="n">
        <v>29.11148435668798</v>
      </c>
      <c r="I412" t="n">
        <v>28.36893861547512</v>
      </c>
      <c r="J412" t="n">
        <v>63.49403143140663</v>
      </c>
    </row>
    <row r="413">
      <c r="A413" t="inlineStr">
        <is>
          <t>Hyperliquid</t>
        </is>
      </c>
      <c r="B413" t="inlineStr">
        <is>
          <t>2026-06</t>
        </is>
      </c>
      <c r="C413" t="n">
        <v>23.89583107587285</v>
      </c>
      <c r="D413" t="n">
        <v>80</v>
      </c>
      <c r="E413" t="n">
        <v>4</v>
      </c>
      <c r="F413" t="inlineStr">
        <is>
          <t>Limited Structural Presence</t>
        </is>
      </c>
      <c r="G413" t="n">
        <v>0</v>
      </c>
      <c r="H413" t="n">
        <v>7.089505125563143</v>
      </c>
      <c r="I413" t="n">
        <v>55.53644300074034</v>
      </c>
      <c r="J413" t="n">
        <v>46.84148692737298</v>
      </c>
    </row>
    <row r="414">
      <c r="A414" t="inlineStr">
        <is>
          <t>Avalanche</t>
        </is>
      </c>
      <c r="B414" t="inlineStr">
        <is>
          <t>2026-06</t>
        </is>
      </c>
      <c r="C414" t="n">
        <v>23.8384334526145</v>
      </c>
      <c r="D414" t="n">
        <v>80</v>
      </c>
      <c r="E414" t="n">
        <v>4</v>
      </c>
      <c r="F414" t="inlineStr">
        <is>
          <t>Limited Structural Presence</t>
        </is>
      </c>
      <c r="G414" t="n">
        <v>0</v>
      </c>
      <c r="H414" t="n">
        <v>16.5563952828064</v>
      </c>
      <c r="I414" t="n">
        <v>72.84833494280738</v>
      </c>
      <c r="J414" t="n">
        <v>24.16108732054608</v>
      </c>
    </row>
    <row r="415">
      <c r="A415" t="inlineStr">
        <is>
          <t>Sui</t>
        </is>
      </c>
      <c r="B415" t="inlineStr">
        <is>
          <t>2026-06</t>
        </is>
      </c>
      <c r="C415" t="n">
        <v>20.47869855890137</v>
      </c>
      <c r="D415" t="n">
        <v>80</v>
      </c>
      <c r="E415" t="n">
        <v>4</v>
      </c>
      <c r="F415" t="inlineStr">
        <is>
          <t>Limited Structural Presence</t>
        </is>
      </c>
      <c r="G415" t="n">
        <v>0</v>
      </c>
      <c r="H415" t="n">
        <v>9.79475179166929</v>
      </c>
      <c r="I415" t="n">
        <v>61.53533169535173</v>
      </c>
      <c r="J415" t="n">
        <v>25.96854367242239</v>
      </c>
    </row>
    <row r="416">
      <c r="A416" t="inlineStr">
        <is>
          <t>Aptos</t>
        </is>
      </c>
      <c r="B416" t="inlineStr">
        <is>
          <t>2026-06</t>
        </is>
      </c>
      <c r="C416" t="n">
        <v>13.45749518226562</v>
      </c>
      <c r="D416" t="n">
        <v>80</v>
      </c>
      <c r="E416" t="n">
        <v>4</v>
      </c>
      <c r="F416" t="inlineStr">
        <is>
          <t>Limited Structural Presence</t>
        </is>
      </c>
      <c r="G416" t="n">
        <v>0</v>
      </c>
      <c r="H416" t="n">
        <v>6.362715141639</v>
      </c>
      <c r="I416" t="n">
        <v>28.11449073603109</v>
      </c>
      <c r="J416" t="n">
        <v>26.38139753540016</v>
      </c>
    </row>
    <row r="417">
      <c r="A417" t="inlineStr">
        <is>
          <t>TON</t>
        </is>
      </c>
      <c r="B417" t="inlineStr">
        <is>
          <t>2026-06</t>
        </is>
      </c>
      <c r="C417" t="n">
        <v>8.726892805892531</v>
      </c>
      <c r="D417" t="n">
        <v>80</v>
      </c>
      <c r="E417" t="n">
        <v>4</v>
      </c>
      <c r="F417" t="inlineStr">
        <is>
          <t>Limited Structural Presence</t>
        </is>
      </c>
      <c r="G417" t="n">
        <v>0</v>
      </c>
      <c r="H417" t="n">
        <v>7.668835395495254</v>
      </c>
      <c r="I417" t="n">
        <v>13.50172647336055</v>
      </c>
      <c r="J417" t="n">
        <v>17.11244097305446</v>
      </c>
    </row>
    <row r="418">
      <c r="A418" t="inlineStr">
        <is>
          <t>Ethereum</t>
        </is>
      </c>
      <c r="B418" t="inlineStr">
        <is>
          <t>2026-07</t>
        </is>
      </c>
      <c r="C418" t="n">
        <v>88.89097901603019</v>
      </c>
      <c r="D418" t="n">
        <v>80</v>
      </c>
      <c r="E418" t="n">
        <v>4</v>
      </c>
      <c r="F418" t="inlineStr">
        <is>
          <t>Category Dominant</t>
        </is>
      </c>
      <c r="G418" t="n">
        <v>96.91909616133782</v>
      </c>
      <c r="H418" t="n">
        <v>90.55842903136066</v>
      </c>
      <c r="I418" t="n">
        <v>65.41616117676188</v>
      </c>
      <c r="J418" t="n">
        <v>94.7944959485164</v>
      </c>
    </row>
    <row r="419">
      <c r="A419" t="inlineStr">
        <is>
          <t>Bitcoin</t>
        </is>
      </c>
      <c r="B419" t="inlineStr">
        <is>
          <t>2026-07</t>
        </is>
      </c>
      <c r="C419" t="n">
        <v>38.91359272255155</v>
      </c>
      <c r="D419" t="n">
        <v>80</v>
      </c>
      <c r="E419" t="n">
        <v>4</v>
      </c>
      <c r="F419" t="inlineStr">
        <is>
          <t>Limited Structural Presence</t>
        </is>
      </c>
      <c r="G419" t="n">
        <v>50</v>
      </c>
      <c r="H419" t="n">
        <v>17.0577304179829</v>
      </c>
      <c r="I419" t="n">
        <v>78.30101460012662</v>
      </c>
      <c r="J419" t="n">
        <v>17.37087952212834</v>
      </c>
    </row>
    <row r="420">
      <c r="A420" t="inlineStr">
        <is>
          <t>Tron</t>
        </is>
      </c>
      <c r="B420" t="inlineStr">
        <is>
          <t>2026-07</t>
        </is>
      </c>
      <c r="C420" t="n">
        <v>37.64192574290862</v>
      </c>
      <c r="D420" t="n">
        <v>80</v>
      </c>
      <c r="E420" t="n">
        <v>4</v>
      </c>
      <c r="F420" t="inlineStr">
        <is>
          <t>Limited Structural Presence</t>
        </is>
      </c>
      <c r="G420" t="n">
        <v>0</v>
      </c>
      <c r="H420" t="n">
        <v>27.52917021975422</v>
      </c>
      <c r="I420" t="n">
        <v>91.24739188110829</v>
      </c>
      <c r="J420" t="n">
        <v>54.60298884104905</v>
      </c>
    </row>
    <row r="421">
      <c r="A421" t="inlineStr">
        <is>
          <t>Base</t>
        </is>
      </c>
      <c r="B421" t="inlineStr">
        <is>
          <t>2026-07</t>
        </is>
      </c>
      <c r="C421" t="n">
        <v>37.09912816794081</v>
      </c>
      <c r="D421" t="n">
        <v>65</v>
      </c>
      <c r="E421" t="n">
        <v>3</v>
      </c>
      <c r="F421" t="inlineStr">
        <is>
          <t>Limited Structural Presence</t>
        </is>
      </c>
      <c r="G421" t="n">
        <v>0</v>
      </c>
      <c r="H421" t="n">
        <v>37.08865473041087</v>
      </c>
      <c r="J421" t="n">
        <v>83.48351181539677</v>
      </c>
    </row>
    <row r="422">
      <c r="A422" t="inlineStr">
        <is>
          <t>BNB Chain</t>
        </is>
      </c>
      <c r="B422" t="inlineStr">
        <is>
          <t>2026-07</t>
        </is>
      </c>
      <c r="C422" t="n">
        <v>35.31460376497756</v>
      </c>
      <c r="D422" t="n">
        <v>80</v>
      </c>
      <c r="E422" t="n">
        <v>4</v>
      </c>
      <c r="F422" t="inlineStr">
        <is>
          <t>Limited Structural Presence</t>
        </is>
      </c>
      <c r="G422" t="n">
        <v>0</v>
      </c>
      <c r="H422" t="n">
        <v>24.94575499506153</v>
      </c>
      <c r="I422" t="n">
        <v>92.3434186580927</v>
      </c>
      <c r="J422" t="n">
        <v>47.0550960712792</v>
      </c>
    </row>
    <row r="423">
      <c r="A423" t="inlineStr">
        <is>
          <t>Solana</t>
        </is>
      </c>
      <c r="B423" t="inlineStr">
        <is>
          <t>2026-07</t>
        </is>
      </c>
      <c r="C423" t="n">
        <v>33.61077109312492</v>
      </c>
      <c r="D423" t="n">
        <v>80</v>
      </c>
      <c r="E423" t="n">
        <v>4</v>
      </c>
      <c r="F423" t="inlineStr">
        <is>
          <t>Limited Structural Presence</t>
        </is>
      </c>
      <c r="G423" t="n">
        <v>0</v>
      </c>
      <c r="H423" t="n">
        <v>27.84580825935201</v>
      </c>
      <c r="I423" t="n">
        <v>73.93834683574359</v>
      </c>
      <c r="J423" t="n">
        <v>51.14351598633999</v>
      </c>
    </row>
    <row r="424">
      <c r="A424" t="inlineStr">
        <is>
          <t>Arbitrum</t>
        </is>
      </c>
      <c r="B424" t="inlineStr">
        <is>
          <t>2026-07</t>
        </is>
      </c>
      <c r="C424" t="n">
        <v>25.99537990034459</v>
      </c>
      <c r="D424" t="n">
        <v>80</v>
      </c>
      <c r="E424" t="n">
        <v>4</v>
      </c>
      <c r="F424" t="inlineStr">
        <is>
          <t>Limited Structural Presence</t>
        </is>
      </c>
      <c r="G424" t="n">
        <v>0</v>
      </c>
      <c r="H424" t="n">
        <v>29.421480716668</v>
      </c>
      <c r="I424" t="n">
        <v>13.64385070883955</v>
      </c>
      <c r="J424" t="n">
        <v>64.3271508530807</v>
      </c>
    </row>
    <row r="425">
      <c r="A425" t="inlineStr">
        <is>
          <t>Hyperliquid</t>
        </is>
      </c>
      <c r="B425" t="inlineStr">
        <is>
          <t>2026-07</t>
        </is>
      </c>
      <c r="C425" t="n">
        <v>22.1122463896606</v>
      </c>
      <c r="D425" t="n">
        <v>80</v>
      </c>
      <c r="E425" t="n">
        <v>4</v>
      </c>
      <c r="F425" t="inlineStr">
        <is>
          <t>Limited Structural Presence</t>
        </is>
      </c>
      <c r="G425" t="n">
        <v>0</v>
      </c>
      <c r="H425" t="n">
        <v>7.295544267511263</v>
      </c>
      <c r="I425" t="n">
        <v>45.61046209449437</v>
      </c>
      <c r="J425" t="n">
        <v>46.94559472026036</v>
      </c>
    </row>
    <row r="426">
      <c r="A426" t="inlineStr">
        <is>
          <t>OP Mainnet</t>
        </is>
      </c>
      <c r="B426" t="inlineStr">
        <is>
          <t>2026-07</t>
        </is>
      </c>
      <c r="C426" t="n">
        <v>20.67617572002858</v>
      </c>
      <c r="D426" t="n">
        <v>80</v>
      </c>
      <c r="E426" t="n">
        <v>4</v>
      </c>
      <c r="F426" t="inlineStr">
        <is>
          <t>Limited Structural Presence</t>
        </is>
      </c>
      <c r="G426" t="n">
        <v>0</v>
      </c>
      <c r="H426" t="n">
        <v>19.14118355478309</v>
      </c>
      <c r="I426" t="n">
        <v>9.160886360482422</v>
      </c>
      <c r="J426" t="n">
        <v>56.69285455496943</v>
      </c>
    </row>
    <row r="427">
      <c r="A427" t="inlineStr">
        <is>
          <t>Avalanche</t>
        </is>
      </c>
      <c r="B427" t="inlineStr">
        <is>
          <t>2026-07</t>
        </is>
      </c>
      <c r="C427" t="n">
        <v>20.64019511932724</v>
      </c>
      <c r="D427" t="n">
        <v>80</v>
      </c>
      <c r="E427" t="n">
        <v>4</v>
      </c>
      <c r="F427" t="inlineStr">
        <is>
          <t>Limited Structural Presence</t>
        </is>
      </c>
      <c r="G427" t="n">
        <v>0</v>
      </c>
      <c r="H427" t="n">
        <v>13.66429573949343</v>
      </c>
      <c r="I427" t="n">
        <v>60.23928614832327</v>
      </c>
      <c r="J427" t="n">
        <v>23.71702012657306</v>
      </c>
    </row>
    <row r="428">
      <c r="A428" t="inlineStr">
        <is>
          <t>Sui</t>
        </is>
      </c>
      <c r="B428" t="inlineStr">
        <is>
          <t>2026-07</t>
        </is>
      </c>
      <c r="C428" t="n">
        <v>20.13433986452876</v>
      </c>
      <c r="D428" t="n">
        <v>80</v>
      </c>
      <c r="E428" t="n">
        <v>4</v>
      </c>
      <c r="F428" t="inlineStr">
        <is>
          <t>Limited Structural Presence</t>
        </is>
      </c>
      <c r="G428" t="n">
        <v>0</v>
      </c>
      <c r="H428" t="n">
        <v>9.774214515639979</v>
      </c>
      <c r="I428" t="n">
        <v>59.88908113521331</v>
      </c>
      <c r="J428" t="n">
        <v>25.84633409106506</v>
      </c>
    </row>
    <row r="429">
      <c r="A429" t="inlineStr">
        <is>
          <t>Aptos</t>
        </is>
      </c>
      <c r="B429" t="inlineStr">
        <is>
          <t>2026-07</t>
        </is>
      </c>
      <c r="C429" t="n">
        <v>17.64190694591891</v>
      </c>
      <c r="D429" t="n">
        <v>80</v>
      </c>
      <c r="E429" t="n">
        <v>4</v>
      </c>
      <c r="F429" t="inlineStr">
        <is>
          <t>Limited Structural Presence</t>
        </is>
      </c>
      <c r="G429" t="n">
        <v>0</v>
      </c>
      <c r="H429" t="n">
        <v>5.6522736572734</v>
      </c>
      <c r="I429" t="n">
        <v>52.14664197509395</v>
      </c>
      <c r="J429" t="n">
        <v>25.80537264508177</v>
      </c>
    </row>
    <row r="430">
      <c r="A430" t="inlineStr">
        <is>
          <t>TON</t>
        </is>
      </c>
      <c r="B430" t="inlineStr">
        <is>
          <t>2026-07</t>
        </is>
      </c>
      <c r="C430" t="n">
        <v>15.53848035218249</v>
      </c>
      <c r="D430" t="n">
        <v>80</v>
      </c>
      <c r="E430" t="n">
        <v>4</v>
      </c>
      <c r="F430" t="inlineStr">
        <is>
          <t>Limited Structural Presence</t>
        </is>
      </c>
      <c r="G430" t="n">
        <v>0</v>
      </c>
      <c r="H430" t="n">
        <v>7.411810953915897</v>
      </c>
      <c r="I430" t="n">
        <v>48.7374589933345</v>
      </c>
      <c r="J430" t="n">
        <v>18.1890162098132</v>
      </c>
    </row>
    <row r="431">
      <c r="A431" t="inlineStr">
        <is>
          <t>Ethereum</t>
        </is>
      </c>
      <c r="B431" t="inlineStr">
        <is>
          <t>2026-08</t>
        </is>
      </c>
      <c r="C431" t="n">
        <v>74.24524497587983</v>
      </c>
      <c r="D431" t="n">
        <v>80</v>
      </c>
      <c r="E431" t="n">
        <v>4</v>
      </c>
      <c r="F431" t="inlineStr">
        <is>
          <t>Strong Ecosystem Player</t>
        </is>
      </c>
      <c r="G431" t="n">
        <v>47.10099647026385</v>
      </c>
      <c r="H431" t="n">
        <v>90.37374883806592</v>
      </c>
      <c r="I431" t="n">
        <v>73.26478046337573</v>
      </c>
      <c r="J431" t="n">
        <v>92.78240013009176</v>
      </c>
    </row>
    <row r="432">
      <c r="A432" t="inlineStr">
        <is>
          <t>Bitcoin</t>
        </is>
      </c>
      <c r="B432" t="inlineStr">
        <is>
          <t>2026-08</t>
        </is>
      </c>
      <c r="C432" t="n">
        <v>55.35168341529277</v>
      </c>
      <c r="D432" t="n">
        <v>80</v>
      </c>
      <c r="E432" t="n">
        <v>4</v>
      </c>
      <c r="F432" t="inlineStr">
        <is>
          <t>Emerging Power</t>
        </is>
      </c>
      <c r="G432" t="n">
        <v>100</v>
      </c>
      <c r="H432" t="n">
        <v>15.9485348617418</v>
      </c>
      <c r="I432" t="n">
        <v>85.16793134380715</v>
      </c>
      <c r="J432" t="n">
        <v>16.58225029157391</v>
      </c>
    </row>
    <row r="433">
      <c r="A433" t="inlineStr">
        <is>
          <t>Tron</t>
        </is>
      </c>
      <c r="B433" t="inlineStr">
        <is>
          <t>2026-08</t>
        </is>
      </c>
      <c r="C433" t="n">
        <v>38.3248210480772</v>
      </c>
      <c r="D433" t="n">
        <v>80</v>
      </c>
      <c r="E433" t="n">
        <v>4</v>
      </c>
      <c r="F433" t="inlineStr">
        <is>
          <t>Limited Structural Presence</t>
        </is>
      </c>
      <c r="G433" t="n">
        <v>0</v>
      </c>
      <c r="H433" t="n">
        <v>27.07744741466065</v>
      </c>
      <c r="I433" t="n">
        <v>98.4802504678801</v>
      </c>
      <c r="J433" t="n">
        <v>52.36164892673806</v>
      </c>
    </row>
    <row r="434">
      <c r="A434" t="inlineStr">
        <is>
          <t>Base</t>
        </is>
      </c>
      <c r="B434" t="inlineStr">
        <is>
          <t>2026-08</t>
        </is>
      </c>
      <c r="C434" t="n">
        <v>37.19166093031728</v>
      </c>
      <c r="D434" t="n">
        <v>65</v>
      </c>
      <c r="E434" t="n">
        <v>3</v>
      </c>
      <c r="F434" t="inlineStr">
        <is>
          <t>Limited Structural Presence</t>
        </is>
      </c>
      <c r="G434" t="n">
        <v>0</v>
      </c>
      <c r="H434" t="n">
        <v>36.41995111918923</v>
      </c>
      <c r="J434" t="n">
        <v>84.45294690434194</v>
      </c>
    </row>
    <row r="435">
      <c r="A435" t="inlineStr">
        <is>
          <t>BNB Chain</t>
        </is>
      </c>
      <c r="B435" t="inlineStr">
        <is>
          <t>2026-08</t>
        </is>
      </c>
      <c r="C435" t="n">
        <v>35.37149716093671</v>
      </c>
      <c r="D435" t="n">
        <v>80</v>
      </c>
      <c r="E435" t="n">
        <v>4</v>
      </c>
      <c r="F435" t="inlineStr">
        <is>
          <t>Limited Structural Presence</t>
        </is>
      </c>
      <c r="G435" t="n">
        <v>0</v>
      </c>
      <c r="H435" t="n">
        <v>24.74515061018941</v>
      </c>
      <c r="I435" t="n">
        <v>92.12544760387269</v>
      </c>
      <c r="J435" t="n">
        <v>47.64675233065294</v>
      </c>
    </row>
    <row r="436">
      <c r="A436" t="inlineStr">
        <is>
          <t>OP Mainnet</t>
        </is>
      </c>
      <c r="B436" t="inlineStr">
        <is>
          <t>2026-08</t>
        </is>
      </c>
      <c r="C436" t="n">
        <v>31.49206493848414</v>
      </c>
      <c r="D436" t="n">
        <v>80</v>
      </c>
      <c r="E436" t="n">
        <v>4</v>
      </c>
      <c r="F436" t="inlineStr">
        <is>
          <t>Limited Structural Presence</t>
        </is>
      </c>
      <c r="G436" t="n">
        <v>0</v>
      </c>
      <c r="H436" t="n">
        <v>19.18015365420223</v>
      </c>
      <c r="I436" t="n">
        <v>65.97845578007683</v>
      </c>
      <c r="J436" t="n">
        <v>57.3042642646767</v>
      </c>
    </row>
    <row r="437">
      <c r="A437" t="inlineStr">
        <is>
          <t>Solana</t>
        </is>
      </c>
      <c r="B437" t="inlineStr">
        <is>
          <t>2026-08</t>
        </is>
      </c>
      <c r="C437" t="n">
        <v>28.29110458959015</v>
      </c>
      <c r="D437" t="n">
        <v>80</v>
      </c>
      <c r="E437" t="n">
        <v>4</v>
      </c>
      <c r="F437" t="inlineStr">
        <is>
          <t>Limited Structural Presence</t>
        </is>
      </c>
      <c r="G437" t="n">
        <v>0</v>
      </c>
      <c r="H437" t="n">
        <v>27.93626992455239</v>
      </c>
      <c r="I437" t="n">
        <v>48.47524979400649</v>
      </c>
      <c r="J437" t="n">
        <v>48.87171108830334</v>
      </c>
    </row>
    <row r="438">
      <c r="A438" t="inlineStr">
        <is>
          <t>Hyperliquid</t>
        </is>
      </c>
      <c r="B438" t="inlineStr">
        <is>
          <t>2026-08</t>
        </is>
      </c>
      <c r="C438" t="n">
        <v>26.5697351382757</v>
      </c>
      <c r="D438" t="n">
        <v>80</v>
      </c>
      <c r="E438" t="n">
        <v>4</v>
      </c>
      <c r="F438" t="inlineStr">
        <is>
          <t>Limited Structural Presence</t>
        </is>
      </c>
      <c r="G438" t="n">
        <v>0</v>
      </c>
      <c r="H438" t="n">
        <v>6.56173092140772</v>
      </c>
      <c r="I438" t="n">
        <v>70.25943793146023</v>
      </c>
      <c r="J438" t="n">
        <v>47.02263118309989</v>
      </c>
    </row>
    <row r="439">
      <c r="A439" t="inlineStr">
        <is>
          <t>Arbitrum</t>
        </is>
      </c>
      <c r="B439" t="inlineStr">
        <is>
          <t>2026-08</t>
        </is>
      </c>
      <c r="C439" t="n">
        <v>25.79859617527958</v>
      </c>
      <c r="D439" t="n">
        <v>80</v>
      </c>
      <c r="E439" t="n">
        <v>4</v>
      </c>
      <c r="F439" t="inlineStr">
        <is>
          <t>Limited Structural Presence</t>
        </is>
      </c>
      <c r="G439" t="n">
        <v>0</v>
      </c>
      <c r="H439" t="n">
        <v>27.24810235330727</v>
      </c>
      <c r="I439" t="n">
        <v>18.08840011710808</v>
      </c>
      <c r="J439" t="n">
        <v>62.37998225998</v>
      </c>
    </row>
    <row r="440">
      <c r="A440" t="inlineStr">
        <is>
          <t>Avalanche</t>
        </is>
      </c>
      <c r="B440" t="inlineStr">
        <is>
          <t>2026-08</t>
        </is>
      </c>
      <c r="C440" t="n">
        <v>22.98775014775203</v>
      </c>
      <c r="D440" t="n">
        <v>80</v>
      </c>
      <c r="E440" t="n">
        <v>4</v>
      </c>
      <c r="F440" t="inlineStr">
        <is>
          <t>Limited Structural Presence</t>
        </is>
      </c>
      <c r="G440" t="n">
        <v>0</v>
      </c>
      <c r="H440" t="n">
        <v>7.704806750838181</v>
      </c>
      <c r="I440" t="n">
        <v>80.4619821201567</v>
      </c>
      <c r="J440" t="n">
        <v>23.89970725005244</v>
      </c>
    </row>
    <row r="441">
      <c r="A441" t="inlineStr">
        <is>
          <t>Sui</t>
        </is>
      </c>
      <c r="B441" t="inlineStr">
        <is>
          <t>2026-08</t>
        </is>
      </c>
      <c r="C441" t="n">
        <v>18.40628210430074</v>
      </c>
      <c r="D441" t="n">
        <v>80</v>
      </c>
      <c r="E441" t="n">
        <v>4</v>
      </c>
      <c r="F441" t="inlineStr">
        <is>
          <t>Limited Structural Presence</t>
        </is>
      </c>
      <c r="G441" t="n">
        <v>0</v>
      </c>
      <c r="H441" t="n">
        <v>9.276658473229199</v>
      </c>
      <c r="I441" t="n">
        <v>53.23522621330808</v>
      </c>
      <c r="J441" t="n">
        <v>24.42205028399269</v>
      </c>
    </row>
    <row r="442">
      <c r="A442" t="inlineStr">
        <is>
          <t>Aptos</t>
        </is>
      </c>
      <c r="B442" t="inlineStr">
        <is>
          <t>2026-08</t>
        </is>
      </c>
      <c r="C442" t="n">
        <v>11.08218446868153</v>
      </c>
      <c r="D442" t="n">
        <v>80</v>
      </c>
      <c r="E442" t="n">
        <v>4</v>
      </c>
      <c r="F442" t="inlineStr">
        <is>
          <t>Limited Structural Presence</t>
        </is>
      </c>
      <c r="G442" t="n">
        <v>0</v>
      </c>
      <c r="H442" t="n">
        <v>3.554192771091252</v>
      </c>
      <c r="I442" t="n">
        <v>22.47944720344716</v>
      </c>
      <c r="J442" t="n">
        <v>23.9149597010495</v>
      </c>
    </row>
    <row r="443">
      <c r="A443" t="inlineStr">
        <is>
          <t>TON</t>
        </is>
      </c>
      <c r="B443" t="inlineStr">
        <is>
          <t>2026-08</t>
        </is>
      </c>
      <c r="C443" t="n">
        <v>10.05058467318078</v>
      </c>
      <c r="D443" t="n">
        <v>80</v>
      </c>
      <c r="E443" t="n">
        <v>4</v>
      </c>
      <c r="F443" t="inlineStr">
        <is>
          <t>Limited Structural Presence</t>
        </is>
      </c>
      <c r="G443" t="n">
        <v>0</v>
      </c>
      <c r="H443" t="n">
        <v>7.30463757361564</v>
      </c>
      <c r="I443" t="n">
        <v>20.89877167509697</v>
      </c>
      <c r="J443" t="n">
        <v>17.22362236278476</v>
      </c>
    </row>
    <row r="444">
      <c r="A444" t="inlineStr">
        <is>
          <t>Ethereum</t>
        </is>
      </c>
      <c r="B444" t="inlineStr">
        <is>
          <t>2026-09</t>
        </is>
      </c>
      <c r="C444" t="n">
        <v>77.86507634562746</v>
      </c>
      <c r="D444" t="n">
        <v>80</v>
      </c>
      <c r="E444" t="n">
        <v>4</v>
      </c>
      <c r="F444" t="inlineStr">
        <is>
          <t>Strong Ecosystem Player</t>
        </is>
      </c>
      <c r="G444" t="n">
        <v>47.13571609094141</v>
      </c>
      <c r="H444" t="n">
        <v>89.83508834190992</v>
      </c>
      <c r="I444" t="n">
        <v>90.8591189403312</v>
      </c>
      <c r="J444" t="n">
        <v>94.56123272167476</v>
      </c>
    </row>
    <row r="445">
      <c r="A445" t="inlineStr">
        <is>
          <t>Bitcoin</t>
        </is>
      </c>
      <c r="B445" t="inlineStr">
        <is>
          <t>2026-09</t>
        </is>
      </c>
      <c r="C445" t="n">
        <v>56.32945541235207</v>
      </c>
      <c r="D445" t="n">
        <v>80</v>
      </c>
      <c r="E445" t="n">
        <v>4</v>
      </c>
      <c r="F445" t="inlineStr">
        <is>
          <t>Emerging Power</t>
        </is>
      </c>
      <c r="G445" t="n">
        <v>100</v>
      </c>
      <c r="H445" t="n">
        <v>15.5469533472485</v>
      </c>
      <c r="I445" t="n">
        <v>91.55789179592765</v>
      </c>
      <c r="J445" t="n">
        <v>16.10244945521404</v>
      </c>
    </row>
    <row r="446">
      <c r="A446" t="inlineStr">
        <is>
          <t>Tron</t>
        </is>
      </c>
      <c r="B446" t="inlineStr">
        <is>
          <t>2026-09</t>
        </is>
      </c>
      <c r="C446" t="n">
        <v>38.10915892004452</v>
      </c>
      <c r="D446" t="n">
        <v>80</v>
      </c>
      <c r="E446" t="n">
        <v>4</v>
      </c>
      <c r="F446" t="inlineStr">
        <is>
          <t>Limited Structural Presence</t>
        </is>
      </c>
      <c r="G446" t="n">
        <v>0</v>
      </c>
      <c r="H446" t="n">
        <v>25.95840728896937</v>
      </c>
      <c r="I446" t="n">
        <v>99.02490496960226</v>
      </c>
      <c r="J446" t="n">
        <v>52.20954966400701</v>
      </c>
    </row>
    <row r="447">
      <c r="A447" t="inlineStr">
        <is>
          <t>Base</t>
        </is>
      </c>
      <c r="B447" t="inlineStr">
        <is>
          <t>2026-09</t>
        </is>
      </c>
      <c r="C447" t="n">
        <v>37.47528767639513</v>
      </c>
      <c r="D447" t="n">
        <v>65</v>
      </c>
      <c r="E447" t="n">
        <v>3</v>
      </c>
      <c r="F447" t="inlineStr">
        <is>
          <t>Limited Structural Presence</t>
        </is>
      </c>
      <c r="G447" t="n">
        <v>0</v>
      </c>
      <c r="H447" t="n">
        <v>36.37398602412904</v>
      </c>
      <c r="J447" t="n">
        <v>85.42069892415512</v>
      </c>
    </row>
    <row r="448">
      <c r="A448" t="inlineStr">
        <is>
          <t>BNB Chain</t>
        </is>
      </c>
      <c r="B448" t="inlineStr">
        <is>
          <t>2026-09</t>
        </is>
      </c>
      <c r="C448" t="n">
        <v>35.03116582679048</v>
      </c>
      <c r="D448" t="n">
        <v>80</v>
      </c>
      <c r="E448" t="n">
        <v>4</v>
      </c>
      <c r="F448" t="inlineStr">
        <is>
          <t>Limited Structural Presence</t>
        </is>
      </c>
      <c r="G448" t="n">
        <v>0</v>
      </c>
      <c r="H448" t="n">
        <v>23.27567351587292</v>
      </c>
      <c r="I448" t="n">
        <v>92.28435494544948</v>
      </c>
      <c r="J448" t="n">
        <v>47.63572358220187</v>
      </c>
    </row>
    <row r="449">
      <c r="A449" t="inlineStr">
        <is>
          <t>Solana</t>
        </is>
      </c>
      <c r="B449" t="inlineStr">
        <is>
          <t>2026-09</t>
        </is>
      </c>
      <c r="C449" t="n">
        <v>33.94953334676295</v>
      </c>
      <c r="D449" t="n">
        <v>80</v>
      </c>
      <c r="E449" t="n">
        <v>4</v>
      </c>
      <c r="F449" t="inlineStr">
        <is>
          <t>Limited Structural Presence</t>
        </is>
      </c>
      <c r="G449" t="n">
        <v>0</v>
      </c>
      <c r="H449" t="n">
        <v>28.01888673957652</v>
      </c>
      <c r="I449" t="n">
        <v>77.24531745719551</v>
      </c>
      <c r="J449" t="n">
        <v>49.84525855457867</v>
      </c>
    </row>
    <row r="450">
      <c r="A450" t="inlineStr">
        <is>
          <t>OP Mainnet</t>
        </is>
      </c>
      <c r="B450" t="inlineStr">
        <is>
          <t>2026-09</t>
        </is>
      </c>
      <c r="C450" t="n">
        <v>31.16763061929957</v>
      </c>
      <c r="D450" t="n">
        <v>80</v>
      </c>
      <c r="E450" t="n">
        <v>4</v>
      </c>
      <c r="F450" t="inlineStr">
        <is>
          <t>Limited Structural Presence</t>
        </is>
      </c>
      <c r="G450" t="n">
        <v>0</v>
      </c>
      <c r="H450" t="n">
        <v>20.36922762764884</v>
      </c>
      <c r="I450" t="n">
        <v>59.67273688571456</v>
      </c>
      <c r="J450" t="n">
        <v>59.54674218526353</v>
      </c>
    </row>
    <row r="451">
      <c r="A451" t="inlineStr">
        <is>
          <t>Hyperliquid</t>
        </is>
      </c>
      <c r="B451" t="inlineStr">
        <is>
          <t>2026-09</t>
        </is>
      </c>
      <c r="C451" t="n">
        <v>29.29417869799475</v>
      </c>
      <c r="D451" t="n">
        <v>80</v>
      </c>
      <c r="E451" t="n">
        <v>4</v>
      </c>
      <c r="F451" t="inlineStr">
        <is>
          <t>Limited Structural Presence</t>
        </is>
      </c>
      <c r="G451" t="n">
        <v>0</v>
      </c>
      <c r="H451" t="n">
        <v>6.997609149867683</v>
      </c>
      <c r="I451" t="n">
        <v>84.08346743885937</v>
      </c>
      <c r="J451" t="n">
        <v>47.11650506296675</v>
      </c>
    </row>
    <row r="452">
      <c r="A452" t="inlineStr">
        <is>
          <t>Arbitrum</t>
        </is>
      </c>
      <c r="B452" t="inlineStr">
        <is>
          <t>2026-09</t>
        </is>
      </c>
      <c r="C452" t="n">
        <v>26.35402154480452</v>
      </c>
      <c r="D452" t="n">
        <v>80</v>
      </c>
      <c r="E452" t="n">
        <v>4</v>
      </c>
      <c r="F452" t="inlineStr">
        <is>
          <t>Limited Structural Presence</t>
        </is>
      </c>
      <c r="G452" t="n">
        <v>0</v>
      </c>
      <c r="H452" t="n">
        <v>27.00386230579885</v>
      </c>
      <c r="I452" t="n">
        <v>19.33733715584331</v>
      </c>
      <c r="J452" t="n">
        <v>63.90922100653675</v>
      </c>
    </row>
    <row r="453">
      <c r="A453" t="inlineStr">
        <is>
          <t>Sui</t>
        </is>
      </c>
      <c r="B453" t="inlineStr">
        <is>
          <t>2026-09</t>
        </is>
      </c>
      <c r="C453" t="n">
        <v>19.90845665523016</v>
      </c>
      <c r="D453" t="n">
        <v>80</v>
      </c>
      <c r="E453" t="n">
        <v>4</v>
      </c>
      <c r="F453" t="inlineStr">
        <is>
          <t>Limited Structural Presence</t>
        </is>
      </c>
      <c r="G453" t="n">
        <v>0</v>
      </c>
      <c r="H453" t="n">
        <v>8.287639173148539</v>
      </c>
      <c r="I453" t="n">
        <v>61.30526685575609</v>
      </c>
      <c r="J453" t="n">
        <v>25.36723730595504</v>
      </c>
    </row>
    <row r="454">
      <c r="A454" t="inlineStr">
        <is>
          <t>TON</t>
        </is>
      </c>
      <c r="B454" t="inlineStr">
        <is>
          <t>2026-09</t>
        </is>
      </c>
      <c r="C454" t="n">
        <v>18.45028587849074</v>
      </c>
      <c r="D454" t="n">
        <v>80</v>
      </c>
      <c r="E454" t="n">
        <v>4</v>
      </c>
      <c r="F454" t="inlineStr">
        <is>
          <t>Limited Structural Presence</t>
        </is>
      </c>
      <c r="G454" t="n">
        <v>0</v>
      </c>
      <c r="H454" t="n">
        <v>6.992978065165645</v>
      </c>
      <c r="I454" t="n">
        <v>67.89607123469747</v>
      </c>
      <c r="J454" t="n">
        <v>15.88611202277422</v>
      </c>
    </row>
    <row r="455">
      <c r="A455" t="inlineStr">
        <is>
          <t>Aptos</t>
        </is>
      </c>
      <c r="B455" t="inlineStr">
        <is>
          <t>2026-09</t>
        </is>
      </c>
      <c r="C455" t="n">
        <v>14.80886223852567</v>
      </c>
      <c r="D455" t="n">
        <v>80</v>
      </c>
      <c r="E455" t="n">
        <v>4</v>
      </c>
      <c r="F455" t="inlineStr">
        <is>
          <t>Limited Structural Presence</t>
        </is>
      </c>
      <c r="G455" t="n">
        <v>0</v>
      </c>
      <c r="H455" t="n">
        <v>3.38926028450001</v>
      </c>
      <c r="I455" t="n">
        <v>42.9893944954634</v>
      </c>
      <c r="J455" t="n">
        <v>23.60414279800513</v>
      </c>
    </row>
    <row r="456">
      <c r="A456" t="inlineStr">
        <is>
          <t>Avalanche</t>
        </is>
      </c>
      <c r="B456" t="inlineStr">
        <is>
          <t>2026-09</t>
        </is>
      </c>
      <c r="C456" t="n">
        <v>11.1274648445148</v>
      </c>
      <c r="D456" t="n">
        <v>80</v>
      </c>
      <c r="E456" t="n">
        <v>4</v>
      </c>
      <c r="F456" t="inlineStr">
        <is>
          <t>Limited Structural Presence</t>
        </is>
      </c>
      <c r="G456" t="n">
        <v>0</v>
      </c>
      <c r="H456" t="n">
        <v>0.2780388947047359</v>
      </c>
      <c r="I456" t="n">
        <v>23.15074000814364</v>
      </c>
      <c r="J456" t="n">
        <v>26.86876547724675</v>
      </c>
    </row>
    <row r="457">
      <c r="A457" t="inlineStr">
        <is>
          <t>Ethereum</t>
        </is>
      </c>
      <c r="B457" t="inlineStr">
        <is>
          <t>2026-10</t>
        </is>
      </c>
      <c r="C457" t="n">
        <v>77.47456985425576</v>
      </c>
      <c r="D457" t="n">
        <v>80</v>
      </c>
      <c r="E457" t="n">
        <v>4</v>
      </c>
      <c r="F457" t="inlineStr">
        <is>
          <t>Strong Ecosystem Player</t>
        </is>
      </c>
      <c r="G457" t="n">
        <v>46.90523429901189</v>
      </c>
      <c r="H457" t="n">
        <v>89.97837423320129</v>
      </c>
      <c r="I457" t="n">
        <v>88.86063002112246</v>
      </c>
      <c r="J457" t="n">
        <v>94.64288979421504</v>
      </c>
    </row>
    <row r="458">
      <c r="A458" t="inlineStr">
        <is>
          <t>Bitcoin</t>
        </is>
      </c>
      <c r="B458" t="inlineStr">
        <is>
          <t>2026-10</t>
        </is>
      </c>
      <c r="C458" t="n">
        <v>46.05117009867847</v>
      </c>
      <c r="D458" t="n">
        <v>80</v>
      </c>
      <c r="E458" t="n">
        <v>4</v>
      </c>
      <c r="F458" t="inlineStr">
        <is>
          <t>Niche Player</t>
        </is>
      </c>
      <c r="G458" t="n">
        <v>64.66734583643421</v>
      </c>
      <c r="H458" t="n">
        <v>17.91067602671368</v>
      </c>
      <c r="I458" t="n">
        <v>92.6140213703988</v>
      </c>
      <c r="J458" t="n">
        <v>15.99930604465834</v>
      </c>
    </row>
    <row r="459">
      <c r="A459" t="inlineStr">
        <is>
          <t>Solana</t>
        </is>
      </c>
      <c r="B459" t="inlineStr">
        <is>
          <t>2026-10</t>
        </is>
      </c>
      <c r="C459" t="n">
        <v>45.69867998732936</v>
      </c>
      <c r="D459" t="n">
        <v>80</v>
      </c>
      <c r="E459" t="n">
        <v>4</v>
      </c>
      <c r="F459" t="inlineStr">
        <is>
          <t>Niche Player</t>
        </is>
      </c>
      <c r="G459" t="n">
        <v>34.07509139452988</v>
      </c>
      <c r="H459" t="n">
        <v>28.09180000767405</v>
      </c>
      <c r="I459" t="n">
        <v>85.03382358656228</v>
      </c>
      <c r="J459" t="n">
        <v>48.33368800855929</v>
      </c>
    </row>
    <row r="460">
      <c r="A460" t="inlineStr">
        <is>
          <t>BNB Chain</t>
        </is>
      </c>
      <c r="B460" t="inlineStr">
        <is>
          <t>2026-10</t>
        </is>
      </c>
      <c r="C460" t="n">
        <v>37.14192362359169</v>
      </c>
      <c r="D460" t="n">
        <v>80</v>
      </c>
      <c r="E460" t="n">
        <v>4</v>
      </c>
      <c r="F460" t="inlineStr">
        <is>
          <t>Limited Structural Presence</t>
        </is>
      </c>
      <c r="G460" t="n">
        <v>0</v>
      </c>
      <c r="H460" t="n">
        <v>24.75856563504017</v>
      </c>
      <c r="I460" t="n">
        <v>94.39021371584656</v>
      </c>
      <c r="J460" t="n">
        <v>53.01646857244166</v>
      </c>
    </row>
    <row r="461">
      <c r="A461" t="inlineStr">
        <is>
          <t>Base</t>
        </is>
      </c>
      <c r="B461" t="inlineStr">
        <is>
          <t>2026-10</t>
        </is>
      </c>
      <c r="C461" t="n">
        <v>37.10758243126216</v>
      </c>
      <c r="D461" t="n">
        <v>65</v>
      </c>
      <c r="E461" t="n">
        <v>3</v>
      </c>
      <c r="F461" t="inlineStr">
        <is>
          <t>Limited Structural Presence</t>
        </is>
      </c>
      <c r="G461" t="n">
        <v>0</v>
      </c>
      <c r="H461" t="n">
        <v>38.39983698895606</v>
      </c>
      <c r="J461" t="n">
        <v>82.19980591264596</v>
      </c>
    </row>
    <row r="462">
      <c r="A462" t="inlineStr">
        <is>
          <t>Tron</t>
        </is>
      </c>
      <c r="B462" t="inlineStr">
        <is>
          <t>2026-10</t>
        </is>
      </c>
      <c r="C462" t="n">
        <v>36.30336797442518</v>
      </c>
      <c r="D462" t="n">
        <v>80</v>
      </c>
      <c r="E462" t="n">
        <v>4</v>
      </c>
      <c r="F462" t="inlineStr">
        <is>
          <t>Limited Structural Presence</t>
        </is>
      </c>
      <c r="G462" t="n">
        <v>0</v>
      </c>
      <c r="H462" t="n">
        <v>26.52806188478635</v>
      </c>
      <c r="I462" t="n">
        <v>89.26983384677204</v>
      </c>
      <c r="J462" t="n">
        <v>51.73303462783535</v>
      </c>
    </row>
    <row r="463">
      <c r="A463" t="inlineStr">
        <is>
          <t>Hyperliquid</t>
        </is>
      </c>
      <c r="B463" t="inlineStr">
        <is>
          <t>2026-10</t>
        </is>
      </c>
      <c r="C463" t="n">
        <v>36.08208076581617</v>
      </c>
      <c r="D463" t="n">
        <v>80</v>
      </c>
      <c r="E463" t="n">
        <v>4</v>
      </c>
      <c r="F463" t="inlineStr">
        <is>
          <t>Limited Structural Presence</t>
        </is>
      </c>
      <c r="G463" t="n">
        <v>50</v>
      </c>
      <c r="H463" t="n">
        <v>8.491898259461285</v>
      </c>
      <c r="I463" t="n">
        <v>35.05851325689855</v>
      </c>
      <c r="J463" t="n">
        <v>47.04253986112945</v>
      </c>
    </row>
    <row r="464">
      <c r="A464" t="inlineStr">
        <is>
          <t>Arbitrum</t>
        </is>
      </c>
      <c r="B464" t="inlineStr">
        <is>
          <t>2026-10</t>
        </is>
      </c>
      <c r="C464" t="n">
        <v>33.56164331523362</v>
      </c>
      <c r="D464" t="n">
        <v>80</v>
      </c>
      <c r="E464" t="n">
        <v>4</v>
      </c>
      <c r="F464" t="inlineStr">
        <is>
          <t>Limited Structural Presence</t>
        </is>
      </c>
      <c r="G464" t="n">
        <v>0</v>
      </c>
      <c r="H464" t="n">
        <v>30.98544835406802</v>
      </c>
      <c r="I464" t="n">
        <v>53.80132549986097</v>
      </c>
      <c r="J464" t="n">
        <v>62.91013078197075</v>
      </c>
    </row>
    <row r="465">
      <c r="A465" t="inlineStr">
        <is>
          <t>OP Mainnet</t>
        </is>
      </c>
      <c r="B465" t="inlineStr">
        <is>
          <t>2026-10</t>
        </is>
      </c>
      <c r="C465" t="n">
        <v>27.95489318359204</v>
      </c>
      <c r="D465" t="n">
        <v>80</v>
      </c>
      <c r="E465" t="n">
        <v>4</v>
      </c>
      <c r="F465" t="inlineStr">
        <is>
          <t>Limited Structural Presence</t>
        </is>
      </c>
      <c r="G465" t="n">
        <v>0</v>
      </c>
      <c r="H465" t="n">
        <v>18.86889830504042</v>
      </c>
      <c r="I465" t="n">
        <v>47.27916359243883</v>
      </c>
      <c r="J465" t="n">
        <v>57.49130173499864</v>
      </c>
    </row>
    <row r="466">
      <c r="A466" t="inlineStr">
        <is>
          <t>Sui</t>
        </is>
      </c>
      <c r="B466" t="inlineStr">
        <is>
          <t>2026-10</t>
        </is>
      </c>
      <c r="C466" t="n">
        <v>21.7373077761524</v>
      </c>
      <c r="D466" t="n">
        <v>80</v>
      </c>
      <c r="E466" t="n">
        <v>4</v>
      </c>
      <c r="F466" t="inlineStr">
        <is>
          <t>Limited Structural Presence</t>
        </is>
      </c>
      <c r="G466" t="n">
        <v>0</v>
      </c>
      <c r="H466" t="n">
        <v>9.423091802487493</v>
      </c>
      <c r="I466" t="n">
        <v>71.23624763307794</v>
      </c>
      <c r="J466" t="n">
        <v>24.09895357731364</v>
      </c>
    </row>
    <row r="467">
      <c r="A467" t="inlineStr">
        <is>
          <t>TON</t>
        </is>
      </c>
      <c r="B467" t="inlineStr">
        <is>
          <t>2026-10</t>
        </is>
      </c>
      <c r="C467" t="n">
        <v>21.67858106871135</v>
      </c>
      <c r="D467" t="n">
        <v>80</v>
      </c>
      <c r="E467" t="n">
        <v>4</v>
      </c>
      <c r="F467" t="inlineStr">
        <is>
          <t>Limited Structural Presence</t>
        </is>
      </c>
      <c r="G467" t="n">
        <v>0</v>
      </c>
      <c r="H467" t="n">
        <v>9.538801498681453</v>
      </c>
      <c r="I467" t="n">
        <v>81.85595150574406</v>
      </c>
      <c r="J467" t="n">
        <v>15.78355914685588</v>
      </c>
    </row>
    <row r="468">
      <c r="A468" t="inlineStr">
        <is>
          <t>Avalanche</t>
        </is>
      </c>
      <c r="B468" t="inlineStr">
        <is>
          <t>2026-10</t>
        </is>
      </c>
      <c r="C468" t="n">
        <v>21.1617341332508</v>
      </c>
      <c r="D468" t="n">
        <v>80</v>
      </c>
      <c r="E468" t="n">
        <v>4</v>
      </c>
      <c r="F468" t="inlineStr">
        <is>
          <t>Limited Structural Presence</t>
        </is>
      </c>
      <c r="G468" t="n">
        <v>0</v>
      </c>
      <c r="H468" t="n">
        <v>2.433245506808683</v>
      </c>
      <c r="I468" t="n">
        <v>73.36204077376115</v>
      </c>
      <c r="J468" t="n">
        <v>27.19216044587363</v>
      </c>
    </row>
    <row r="469">
      <c r="A469" t="inlineStr">
        <is>
          <t>Aptos</t>
        </is>
      </c>
      <c r="B469" t="inlineStr">
        <is>
          <t>2026-10</t>
        </is>
      </c>
      <c r="C469" t="n">
        <v>16.14058290246876</v>
      </c>
      <c r="D469" t="n">
        <v>80</v>
      </c>
      <c r="E469" t="n">
        <v>4</v>
      </c>
      <c r="F469" t="inlineStr">
        <is>
          <t>Limited Structural Presence</t>
        </is>
      </c>
      <c r="G469" t="n">
        <v>0</v>
      </c>
      <c r="H469" t="n">
        <v>3.812009019340808</v>
      </c>
      <c r="I469" t="n">
        <v>49.95443065931144</v>
      </c>
      <c r="J469" t="n">
        <v>23.28449959605064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20"/>
  <sheetViews>
    <sheetView workbookViewId="0">
      <selection activeCell="A1" sqref="A1"/>
    </sheetView>
  </sheetViews>
  <sheetFormatPr baseColWidth="8" defaultRowHeight="15"/>
  <cols>
    <col width="12" customWidth="1" min="1" max="1"/>
    <col width="10" customWidth="1" min="2" max="2"/>
    <col width="18" customWidth="1" min="3" max="3"/>
    <col width="20" customWidth="1" min="4" max="4"/>
    <col width="14" customWidth="1" min="5" max="5"/>
  </cols>
  <sheetData>
    <row r="1">
      <c r="A1" s="4" t="inlineStr">
        <is>
          <t>Date</t>
        </is>
      </c>
      <c r="B1" s="4" t="inlineStr">
        <is>
          <t>Close</t>
        </is>
      </c>
      <c r="C1" s="4" t="inlineStr">
        <is>
          <t>Premium, full NAV</t>
        </is>
      </c>
      <c r="D1" s="4" t="inlineStr">
        <is>
          <t>Premium, crypto NAV</t>
        </is>
      </c>
      <c r="E1" s="4" t="inlineStr">
        <is>
          <t>Ether held</t>
        </is>
      </c>
    </row>
    <row r="2">
      <c r="A2" t="inlineStr">
        <is>
          <t>2025-07-28</t>
        </is>
      </c>
      <c r="B2" t="n">
        <v>35.11000061035156</v>
      </c>
      <c r="C2" t="n">
        <v>1.543872712393309</v>
      </c>
      <c r="D2" t="n">
        <v>1.805669739734722</v>
      </c>
      <c r="E2" t="n">
        <v>625000</v>
      </c>
    </row>
    <row r="3">
      <c r="A3" t="inlineStr">
        <is>
          <t>2025-07-29</t>
        </is>
      </c>
      <c r="B3" t="n">
        <v>32</v>
      </c>
      <c r="C3" t="n">
        <v>1.444721363031447</v>
      </c>
      <c r="D3" t="n">
        <v>1.689315773351277</v>
      </c>
      <c r="E3" t="n">
        <v>625000</v>
      </c>
    </row>
    <row r="4">
      <c r="A4" t="inlineStr">
        <is>
          <t>2025-07-30</t>
        </is>
      </c>
      <c r="B4" t="n">
        <v>34.40000152587891</v>
      </c>
      <c r="C4" t="n">
        <v>1.590267796800152</v>
      </c>
      <c r="D4" t="n">
        <v>1.858460944369712</v>
      </c>
      <c r="E4" t="n">
        <v>625000</v>
      </c>
    </row>
    <row r="5">
      <c r="A5" t="inlineStr">
        <is>
          <t>2025-07-31</t>
        </is>
      </c>
      <c r="B5" t="n">
        <v>34.63999938964844</v>
      </c>
      <c r="C5" t="n">
        <v>1.686240694556067</v>
      </c>
      <c r="D5" t="n">
        <v>1.979196289887193</v>
      </c>
      <c r="E5" t="n">
        <v>625000</v>
      </c>
    </row>
    <row r="6">
      <c r="A6" t="inlineStr">
        <is>
          <t>2025-08-01</t>
        </is>
      </c>
      <c r="B6" t="n">
        <v>31.68000030517578</v>
      </c>
      <c r="C6" t="n">
        <v>1.661944614886835</v>
      </c>
      <c r="D6" t="n">
        <v>1.967923780956102</v>
      </c>
      <c r="E6" t="n">
        <v>625000</v>
      </c>
    </row>
    <row r="7">
      <c r="A7" t="inlineStr">
        <is>
          <t>2025-08-04</t>
        </is>
      </c>
      <c r="B7" t="n">
        <v>31.1299991607666</v>
      </c>
      <c r="C7" t="n">
        <v>1.296181683498578</v>
      </c>
      <c r="D7" t="n">
        <v>1.46412924153055</v>
      </c>
      <c r="E7" t="n">
        <v>833000</v>
      </c>
    </row>
    <row r="8">
      <c r="A8" t="inlineStr">
        <is>
          <t>2025-08-05</t>
        </is>
      </c>
      <c r="B8" t="n">
        <v>33.29999923706055</v>
      </c>
      <c r="C8" t="n">
        <v>1.456235032019582</v>
      </c>
      <c r="D8" t="n">
        <v>1.650515076331562</v>
      </c>
      <c r="E8" t="n">
        <v>833000</v>
      </c>
    </row>
    <row r="9">
      <c r="A9" t="inlineStr">
        <is>
          <t>2025-08-06</t>
        </is>
      </c>
      <c r="B9" t="n">
        <v>38.47000122070312</v>
      </c>
      <c r="C9" t="n">
        <v>1.691190460466255</v>
      </c>
      <c r="D9" t="n">
        <v>1.91240548459698</v>
      </c>
      <c r="E9" t="n">
        <v>833000</v>
      </c>
    </row>
    <row r="10">
      <c r="A10" t="inlineStr">
        <is>
          <t>2025-08-07</t>
        </is>
      </c>
      <c r="B10" t="n">
        <v>41.27999877929688</v>
      </c>
      <c r="C10" t="n">
        <v>1.758202006775298</v>
      </c>
      <c r="D10" t="n">
        <v>1.974645310199368</v>
      </c>
      <c r="E10" t="n">
        <v>833000</v>
      </c>
    </row>
    <row r="11">
      <c r="A11" t="inlineStr">
        <is>
          <t>2025-08-08</t>
        </is>
      </c>
      <c r="B11" t="n">
        <v>51.43000030517578</v>
      </c>
      <c r="C11" t="n">
        <v>1.254962993107757</v>
      </c>
      <c r="D11" t="n">
        <v>1.337127465873397</v>
      </c>
      <c r="E11" t="n">
        <v>1523373</v>
      </c>
    </row>
    <row r="12">
      <c r="A12" t="inlineStr">
        <is>
          <t>2025-08-11</t>
        </is>
      </c>
      <c r="B12" t="n">
        <v>58.97999954223633</v>
      </c>
      <c r="C12" t="n">
        <v>1.458011881950891</v>
      </c>
      <c r="D12" t="n">
        <v>1.548578583784658</v>
      </c>
      <c r="E12" t="n">
        <v>1523373</v>
      </c>
    </row>
    <row r="13">
      <c r="A13" t="inlineStr">
        <is>
          <t>2025-08-12</t>
        </is>
      </c>
      <c r="B13" t="n">
        <v>62.43999862670898</v>
      </c>
      <c r="C13" t="n">
        <v>1.456935878558442</v>
      </c>
      <c r="D13" t="n">
        <v>1.540281143428594</v>
      </c>
      <c r="E13" t="n">
        <v>1523373</v>
      </c>
    </row>
    <row r="14">
      <c r="A14" t="inlineStr">
        <is>
          <t>2025-08-13</t>
        </is>
      </c>
      <c r="B14" t="n">
        <v>61.63000106811523</v>
      </c>
      <c r="C14" t="n">
        <v>1.418204616071188</v>
      </c>
      <c r="D14" t="n">
        <v>1.496516162916067</v>
      </c>
      <c r="E14" t="n">
        <v>1523373</v>
      </c>
    </row>
    <row r="15">
      <c r="A15" t="inlineStr">
        <is>
          <t>2025-08-14</t>
        </is>
      </c>
      <c r="B15" t="n">
        <v>60.45000076293945</v>
      </c>
      <c r="C15" t="n">
        <v>1.479356053412021</v>
      </c>
      <c r="D15" t="n">
        <v>1.564781125848893</v>
      </c>
      <c r="E15" t="n">
        <v>1523373</v>
      </c>
    </row>
    <row r="16">
      <c r="A16" t="inlineStr">
        <is>
          <t>2025-08-15</t>
        </is>
      </c>
      <c r="B16" t="n">
        <v>57.81000137329102</v>
      </c>
      <c r="C16" t="n">
        <v>1.474755986849582</v>
      </c>
      <c r="D16" t="n">
        <v>1.561985713968284</v>
      </c>
      <c r="E16" t="n">
        <v>1523373</v>
      </c>
    </row>
    <row r="17">
      <c r="A17" t="inlineStr">
        <is>
          <t>2025-08-18</t>
        </is>
      </c>
      <c r="B17" t="n">
        <v>54.86999893188477</v>
      </c>
      <c r="C17" t="n">
        <v>1.519252614267999</v>
      </c>
      <c r="D17" t="n">
        <v>1.611764698763198</v>
      </c>
      <c r="E17" t="n">
        <v>1523373</v>
      </c>
    </row>
    <row r="18">
      <c r="A18" t="inlineStr">
        <is>
          <t>2025-08-19</t>
        </is>
      </c>
      <c r="B18" t="n">
        <v>49.77999877929688</v>
      </c>
      <c r="C18" t="n">
        <v>1.479886882000867</v>
      </c>
      <c r="D18" t="n">
        <v>1.575281137410003</v>
      </c>
      <c r="E18" t="n">
        <v>1523373</v>
      </c>
    </row>
    <row r="19">
      <c r="A19" t="inlineStr">
        <is>
          <t>2025-08-20</t>
        </is>
      </c>
      <c r="B19" t="n">
        <v>52.06000137329102</v>
      </c>
      <c r="C19" t="n">
        <v>1.48538225560729</v>
      </c>
      <c r="D19" t="n">
        <v>1.575379580701687</v>
      </c>
      <c r="E19" t="n">
        <v>1523373</v>
      </c>
    </row>
    <row r="20">
      <c r="A20" t="inlineStr">
        <is>
          <t>2025-08-21</t>
        </is>
      </c>
      <c r="B20" t="n">
        <v>47.72999954223633</v>
      </c>
      <c r="C20" t="n">
        <v>1.419413616387032</v>
      </c>
      <c r="D20" t="n">
        <v>1.507677450716402</v>
      </c>
      <c r="E20" t="n">
        <v>1523373</v>
      </c>
    </row>
    <row r="21">
      <c r="A21" t="inlineStr">
        <is>
          <t>2025-08-22</t>
        </is>
      </c>
      <c r="B21" t="n">
        <v>53.4900016784668</v>
      </c>
      <c r="C21" t="n">
        <v>1.424732608333213</v>
      </c>
      <c r="D21" t="n">
        <v>1.502199118194566</v>
      </c>
      <c r="E21" t="n">
        <v>1523373</v>
      </c>
    </row>
    <row r="22">
      <c r="A22" t="inlineStr">
        <is>
          <t>2025-08-25</t>
        </is>
      </c>
      <c r="B22" t="n">
        <v>49.59999847412109</v>
      </c>
      <c r="C22" t="n">
        <v>1.249800718586958</v>
      </c>
      <c r="D22" t="n">
        <v>1.373022998984324</v>
      </c>
      <c r="E22" t="n">
        <v>1792690</v>
      </c>
    </row>
    <row r="23">
      <c r="A23" t="inlineStr">
        <is>
          <t>2025-08-26</t>
        </is>
      </c>
      <c r="B23" t="n">
        <v>49.95000076293945</v>
      </c>
      <c r="C23" t="n">
        <v>1.220739037765206</v>
      </c>
      <c r="D23" t="n">
        <v>1.335156492292878</v>
      </c>
      <c r="E23" t="n">
        <v>1792690</v>
      </c>
    </row>
    <row r="24">
      <c r="A24" t="inlineStr">
        <is>
          <t>2025-08-27</t>
        </is>
      </c>
      <c r="B24" t="n">
        <v>46.02999877929688</v>
      </c>
      <c r="C24" t="n">
        <v>1.164780302119597</v>
      </c>
      <c r="D24" t="n">
        <v>1.27630047149589</v>
      </c>
      <c r="E24" t="n">
        <v>1792690</v>
      </c>
    </row>
    <row r="25">
      <c r="A25" t="inlineStr">
        <is>
          <t>2025-08-28</t>
        </is>
      </c>
      <c r="B25" t="n">
        <v>45.56999969482422</v>
      </c>
      <c r="C25" t="n">
        <v>1.169800643108812</v>
      </c>
      <c r="D25" t="n">
        <v>1.281704170610337</v>
      </c>
      <c r="E25" t="n">
        <v>1792690</v>
      </c>
    </row>
    <row r="26">
      <c r="A26" t="inlineStr">
        <is>
          <t>2025-08-29</t>
        </is>
      </c>
      <c r="B26" t="n">
        <v>43.61999893188477</v>
      </c>
      <c r="C26" t="n">
        <v>1.171454636006775</v>
      </c>
      <c r="D26" t="n">
        <v>1.287296434527329</v>
      </c>
      <c r="E26" t="n">
        <v>1792690</v>
      </c>
    </row>
    <row r="27">
      <c r="A27" t="inlineStr">
        <is>
          <t>2025-09-02</t>
        </is>
      </c>
      <c r="B27" t="n">
        <v>42.4900016784668</v>
      </c>
      <c r="C27" t="n">
        <v>1.173549604085549</v>
      </c>
      <c r="D27" t="n">
        <v>1.290521344096664</v>
      </c>
      <c r="E27" t="n">
        <v>1792690</v>
      </c>
    </row>
    <row r="28">
      <c r="A28" t="inlineStr">
        <is>
          <t>2025-09-03</t>
        </is>
      </c>
      <c r="B28" t="n">
        <v>44.86000061035156</v>
      </c>
      <c r="C28" t="n">
        <v>1.216917771934014</v>
      </c>
      <c r="D28" t="n">
        <v>1.33481229581652</v>
      </c>
      <c r="E28" t="n">
        <v>1792690</v>
      </c>
    </row>
    <row r="29">
      <c r="A29" t="inlineStr">
        <is>
          <t>2025-09-04</t>
        </is>
      </c>
      <c r="B29" t="n">
        <v>42.18999862670898</v>
      </c>
      <c r="C29" t="n">
        <v>1.19039747572125</v>
      </c>
      <c r="D29" t="n">
        <v>1.309782676851186</v>
      </c>
      <c r="E29" t="n">
        <v>1792690</v>
      </c>
    </row>
    <row r="30">
      <c r="A30" t="inlineStr">
        <is>
          <t>2025-09-05</t>
        </is>
      </c>
      <c r="B30" t="n">
        <v>42.04000091552734</v>
      </c>
      <c r="C30" t="n">
        <v>1.104763498889358</v>
      </c>
      <c r="D30" t="n">
        <v>1.137655462597633</v>
      </c>
      <c r="E30" t="n">
        <v>2069443</v>
      </c>
    </row>
    <row r="31">
      <c r="A31" t="inlineStr">
        <is>
          <t>2025-09-08</t>
        </is>
      </c>
      <c r="B31" t="n">
        <v>43.79000091552734</v>
      </c>
      <c r="C31" t="n">
        <v>1.177163901118346</v>
      </c>
      <c r="D31" t="n">
        <v>1.212201568613486</v>
      </c>
      <c r="E31" t="n">
        <v>2069443</v>
      </c>
    </row>
    <row r="32">
      <c r="A32" t="inlineStr">
        <is>
          <t>2025-09-09</t>
        </is>
      </c>
      <c r="B32" t="n">
        <v>44.59999847412109</v>
      </c>
      <c r="C32" t="n">
        <v>1.207762417047781</v>
      </c>
      <c r="D32" t="n">
        <v>1.243703184450158</v>
      </c>
      <c r="E32" t="n">
        <v>2069443</v>
      </c>
    </row>
    <row r="33">
      <c r="A33" t="inlineStr">
        <is>
          <t>2025-09-10</t>
        </is>
      </c>
      <c r="B33" t="n">
        <v>45.59999847412109</v>
      </c>
      <c r="C33" t="n">
        <v>1.232938485259535</v>
      </c>
      <c r="D33" t="n">
        <v>1.269289046195827</v>
      </c>
      <c r="E33" t="n">
        <v>2069443</v>
      </c>
    </row>
    <row r="34">
      <c r="A34" t="inlineStr">
        <is>
          <t>2025-09-11</t>
        </is>
      </c>
      <c r="B34" t="n">
        <v>47.79000091552734</v>
      </c>
      <c r="C34" t="n">
        <v>1.270027664305922</v>
      </c>
      <c r="D34" t="n">
        <v>1.306531996446354</v>
      </c>
      <c r="E34" t="n">
        <v>2069443</v>
      </c>
    </row>
    <row r="35">
      <c r="A35" t="inlineStr">
        <is>
          <t>2025-09-12</t>
        </is>
      </c>
      <c r="B35" t="n">
        <v>55.09000015258789</v>
      </c>
      <c r="C35" t="n">
        <v>1.282199130336618</v>
      </c>
      <c r="D35" t="n">
        <v>1.380936792582838</v>
      </c>
      <c r="E35" t="n">
        <v>2151676</v>
      </c>
    </row>
    <row r="36">
      <c r="A36" t="inlineStr">
        <is>
          <t>2025-09-15</t>
        </is>
      </c>
      <c r="B36" t="n">
        <v>53.11000061035156</v>
      </c>
      <c r="C36" t="n">
        <v>1.3119424167671</v>
      </c>
      <c r="D36" t="n">
        <v>1.417167486898762</v>
      </c>
      <c r="E36" t="n">
        <v>2151676</v>
      </c>
    </row>
    <row r="37">
      <c r="A37" t="inlineStr">
        <is>
          <t>2025-09-16</t>
        </is>
      </c>
      <c r="B37" t="n">
        <v>55.93000030517578</v>
      </c>
      <c r="C37" t="n">
        <v>1.398131865216777</v>
      </c>
      <c r="D37" t="n">
        <v>1.510844437419704</v>
      </c>
      <c r="E37" t="n">
        <v>2151676</v>
      </c>
    </row>
    <row r="38">
      <c r="A38" t="inlineStr">
        <is>
          <t>2025-09-17</t>
        </is>
      </c>
      <c r="B38" t="n">
        <v>57.06999969482422</v>
      </c>
      <c r="C38" t="n">
        <v>1.4110258192046</v>
      </c>
      <c r="D38" t="n">
        <v>1.52257514883947</v>
      </c>
      <c r="E38" t="n">
        <v>2151676</v>
      </c>
    </row>
    <row r="39">
      <c r="A39" t="inlineStr">
        <is>
          <t>2025-09-18</t>
        </is>
      </c>
      <c r="B39" t="n">
        <v>59.95999908447266</v>
      </c>
      <c r="C39" t="n">
        <v>1.493812185506794</v>
      </c>
      <c r="D39" t="n">
        <v>1.611976948229986</v>
      </c>
      <c r="E39" t="n">
        <v>2151676</v>
      </c>
    </row>
    <row r="40">
      <c r="A40" t="inlineStr">
        <is>
          <t>2025-09-19</t>
        </is>
      </c>
      <c r="B40" t="n">
        <v>61.29000091552734</v>
      </c>
      <c r="C40" t="n">
        <v>1.57549862799631</v>
      </c>
      <c r="D40" t="n">
        <v>1.703438139912105</v>
      </c>
      <c r="E40" t="n">
        <v>2151676</v>
      </c>
    </row>
    <row r="41">
      <c r="A41" t="inlineStr">
        <is>
          <t>2025-09-22</t>
        </is>
      </c>
      <c r="B41" t="n">
        <v>55.09999847412109</v>
      </c>
      <c r="C41" t="n">
        <v>1.40944944486825</v>
      </c>
      <c r="D41" t="n">
        <v>1.48147300990937</v>
      </c>
      <c r="E41" t="n">
        <v>2416054</v>
      </c>
    </row>
    <row r="42">
      <c r="A42" t="inlineStr">
        <is>
          <t>2025-09-23</t>
        </is>
      </c>
      <c r="B42" t="n">
        <v>54.4900016784668</v>
      </c>
      <c r="C42" t="n">
        <v>1.415351170034606</v>
      </c>
      <c r="D42" t="n">
        <v>1.488324855243896</v>
      </c>
      <c r="E42" t="n">
        <v>2416054</v>
      </c>
    </row>
    <row r="43">
      <c r="A43" t="inlineStr">
        <is>
          <t>2025-09-24</t>
        </is>
      </c>
      <c r="B43" t="n">
        <v>51.91999816894531</v>
      </c>
      <c r="C43" t="n">
        <v>1.361462652147896</v>
      </c>
      <c r="D43" t="n">
        <v>1.43185910414558</v>
      </c>
      <c r="E43" t="n">
        <v>2416054</v>
      </c>
    </row>
    <row r="44">
      <c r="A44" t="inlineStr">
        <is>
          <t>2025-09-25</t>
        </is>
      </c>
      <c r="B44" t="n">
        <v>49.56999969482422</v>
      </c>
      <c r="C44" t="n">
        <v>1.399904579336625</v>
      </c>
      <c r="D44" t="n">
        <v>1.47761859394018</v>
      </c>
      <c r="E44" t="n">
        <v>2416054</v>
      </c>
    </row>
    <row r="45">
      <c r="A45" t="inlineStr">
        <is>
          <t>2025-09-26</t>
        </is>
      </c>
      <c r="B45" t="n">
        <v>50.5</v>
      </c>
      <c r="C45" t="n">
        <v>1.254785643236271</v>
      </c>
      <c r="D45" t="n">
        <v>1.324198120375664</v>
      </c>
      <c r="E45" t="n">
        <v>2650900</v>
      </c>
    </row>
    <row r="46">
      <c r="A46" t="inlineStr">
        <is>
          <t>2025-09-29</t>
        </is>
      </c>
      <c r="B46" t="n">
        <v>53.22000122070312</v>
      </c>
      <c r="C46" t="n">
        <v>1.293684310058833</v>
      </c>
      <c r="D46" t="n">
        <v>1.362169779538166</v>
      </c>
      <c r="E46" t="n">
        <v>2650900</v>
      </c>
    </row>
    <row r="47">
      <c r="A47" t="inlineStr">
        <is>
          <t>2025-09-30</t>
        </is>
      </c>
      <c r="B47" t="n">
        <v>51.93000030517578</v>
      </c>
      <c r="C47" t="n">
        <v>1.291294584089832</v>
      </c>
      <c r="D47" t="n">
        <v>1.360828606424171</v>
      </c>
      <c r="E47" t="n">
        <v>2650900</v>
      </c>
    </row>
    <row r="48">
      <c r="A48" t="inlineStr">
        <is>
          <t>2025-10-01</t>
        </is>
      </c>
      <c r="B48" t="n">
        <v>52.36000061035156</v>
      </c>
      <c r="C48" t="n">
        <v>1.251683570547219</v>
      </c>
      <c r="D48" t="n">
        <v>1.315907771984636</v>
      </c>
      <c r="E48" t="n">
        <v>2650900</v>
      </c>
    </row>
    <row r="49">
      <c r="A49" t="inlineStr">
        <is>
          <t>2025-10-02</t>
        </is>
      </c>
      <c r="B49" t="n">
        <v>56.5</v>
      </c>
      <c r="C49" t="n">
        <v>1.319917060806969</v>
      </c>
      <c r="D49" t="n">
        <v>1.385579573740571</v>
      </c>
      <c r="E49" t="n">
        <v>2650900</v>
      </c>
    </row>
    <row r="50">
      <c r="A50" t="inlineStr">
        <is>
          <t>2025-10-03</t>
        </is>
      </c>
      <c r="B50" t="n">
        <v>56.65000152587891</v>
      </c>
      <c r="C50" t="n">
        <v>1.246522907449907</v>
      </c>
      <c r="D50" t="n">
        <v>1.301929375395941</v>
      </c>
      <c r="E50" t="n">
        <v>2830151</v>
      </c>
    </row>
    <row r="51">
      <c r="A51" t="inlineStr">
        <is>
          <t>2025-10-06</t>
        </is>
      </c>
      <c r="B51" t="n">
        <v>63.22000122070312</v>
      </c>
      <c r="C51" t="n">
        <v>1.367548098361343</v>
      </c>
      <c r="D51" t="n">
        <v>1.426093860723603</v>
      </c>
      <c r="E51" t="n">
        <v>2830151</v>
      </c>
    </row>
    <row r="52">
      <c r="A52" t="inlineStr">
        <is>
          <t>2025-10-07</t>
        </is>
      </c>
      <c r="B52" t="n">
        <v>59.20000076293945</v>
      </c>
      <c r="C52" t="n">
        <v>1.354072165021855</v>
      </c>
      <c r="D52" t="n">
        <v>1.415119807111817</v>
      </c>
      <c r="E52" t="n">
        <v>2830151</v>
      </c>
    </row>
    <row r="53">
      <c r="A53" t="inlineStr">
        <is>
          <t>2025-10-08</t>
        </is>
      </c>
      <c r="B53" t="n">
        <v>60</v>
      </c>
      <c r="C53" t="n">
        <v>1.35855065880633</v>
      </c>
      <c r="D53" t="n">
        <v>1.41876554570502</v>
      </c>
      <c r="E53" t="n">
        <v>2830151</v>
      </c>
    </row>
    <row r="54">
      <c r="A54" t="inlineStr">
        <is>
          <t>2025-10-09</t>
        </is>
      </c>
      <c r="B54" t="n">
        <v>59.09999847412109</v>
      </c>
      <c r="C54" t="n">
        <v>1.393071650168682</v>
      </c>
      <c r="D54" t="n">
        <v>1.457053952326223</v>
      </c>
      <c r="E54" t="n">
        <v>2830151</v>
      </c>
    </row>
    <row r="55">
      <c r="A55" t="inlineStr">
        <is>
          <t>2025-10-10</t>
        </is>
      </c>
      <c r="B55" t="n">
        <v>52.47000122070312</v>
      </c>
      <c r="C55" t="n">
        <v>1.353446807032421</v>
      </c>
      <c r="D55" t="n">
        <v>1.381154617360102</v>
      </c>
      <c r="E55" t="n">
        <v>3032188</v>
      </c>
    </row>
    <row r="56">
      <c r="A56" t="inlineStr">
        <is>
          <t>2025-10-13</t>
        </is>
      </c>
      <c r="B56" t="n">
        <v>56.84999847412109</v>
      </c>
      <c r="C56" t="n">
        <v>1.354445838408917</v>
      </c>
      <c r="D56" t="n">
        <v>1.379549198145092</v>
      </c>
      <c r="E56" t="n">
        <v>3032188</v>
      </c>
    </row>
    <row r="57">
      <c r="A57" t="inlineStr">
        <is>
          <t>2025-10-14</t>
        </is>
      </c>
      <c r="B57" t="n">
        <v>52.91999816894531</v>
      </c>
      <c r="C57" t="n">
        <v>1.304556289349015</v>
      </c>
      <c r="D57" t="n">
        <v>1.329438208269775</v>
      </c>
      <c r="E57" t="n">
        <v>3032188</v>
      </c>
    </row>
    <row r="58">
      <c r="A58" t="inlineStr">
        <is>
          <t>2025-10-15</t>
        </is>
      </c>
      <c r="B58" t="n">
        <v>53.79999923706055</v>
      </c>
      <c r="C58" t="n">
        <v>1.379370181042147</v>
      </c>
      <c r="D58" t="n">
        <v>1.406588605031531</v>
      </c>
      <c r="E58" t="n">
        <v>3032188</v>
      </c>
    </row>
    <row r="59">
      <c r="A59" t="inlineStr">
        <is>
          <t>2025-10-16</t>
        </is>
      </c>
      <c r="B59" t="n">
        <v>51.08000183105469</v>
      </c>
      <c r="C59" t="n">
        <v>1.348112227813165</v>
      </c>
      <c r="D59" t="n">
        <v>1.375347050191781</v>
      </c>
      <c r="E59" t="n">
        <v>3032188</v>
      </c>
    </row>
    <row r="60">
      <c r="A60" t="inlineStr">
        <is>
          <t>2025-10-17</t>
        </is>
      </c>
      <c r="B60" t="n">
        <v>49.84999847412109</v>
      </c>
      <c r="C60" t="n">
        <v>1.25169396778016</v>
      </c>
      <c r="D60" t="n">
        <v>1.285750498485986</v>
      </c>
      <c r="E60" t="n">
        <v>3236014</v>
      </c>
    </row>
    <row r="61">
      <c r="A61" t="inlineStr">
        <is>
          <t>2025-10-20</t>
        </is>
      </c>
      <c r="B61" t="n">
        <v>53.79999923706055</v>
      </c>
      <c r="C61" t="n">
        <v>1.3246888288559</v>
      </c>
      <c r="D61" t="n">
        <v>1.35938958203656</v>
      </c>
      <c r="E61" t="n">
        <v>3236014</v>
      </c>
    </row>
    <row r="62">
      <c r="A62" t="inlineStr">
        <is>
          <t>2025-10-21</t>
        </is>
      </c>
      <c r="B62" t="n">
        <v>51.84999847412109</v>
      </c>
      <c r="C62" t="n">
        <v>1.317533277035262</v>
      </c>
      <c r="D62" t="n">
        <v>1.352972003341507</v>
      </c>
      <c r="E62" t="n">
        <v>3236014</v>
      </c>
    </row>
    <row r="63">
      <c r="A63" t="inlineStr">
        <is>
          <t>2025-10-22</t>
        </is>
      </c>
      <c r="B63" t="n">
        <v>48.02999877929688</v>
      </c>
      <c r="C63" t="n">
        <v>1.248947606678513</v>
      </c>
      <c r="D63" t="n">
        <v>1.283146462389528</v>
      </c>
      <c r="E63" t="n">
        <v>3236014</v>
      </c>
    </row>
    <row r="64">
      <c r="A64" t="inlineStr">
        <is>
          <t>2025-10-23</t>
        </is>
      </c>
      <c r="B64" t="n">
        <v>49.18999862670898</v>
      </c>
      <c r="C64" t="n">
        <v>1.270794287508905</v>
      </c>
      <c r="D64" t="n">
        <v>1.305158520516216</v>
      </c>
      <c r="E64" t="n">
        <v>3236014</v>
      </c>
    </row>
    <row r="65">
      <c r="A65" t="inlineStr">
        <is>
          <t>2025-10-24</t>
        </is>
      </c>
      <c r="B65" t="n">
        <v>50.40999984741211</v>
      </c>
      <c r="C65" t="n">
        <v>1.215496049826402</v>
      </c>
      <c r="D65" t="n">
        <v>1.256464248874407</v>
      </c>
      <c r="E65" t="n">
        <v>3395422</v>
      </c>
    </row>
    <row r="66">
      <c r="A66" t="inlineStr">
        <is>
          <t>2025-10-27</t>
        </is>
      </c>
      <c r="B66" t="n">
        <v>53.70999908447266</v>
      </c>
      <c r="C66" t="n">
        <v>1.259455206159333</v>
      </c>
      <c r="D66" t="n">
        <v>1.29999446006685</v>
      </c>
      <c r="E66" t="n">
        <v>3395422</v>
      </c>
    </row>
    <row r="67">
      <c r="A67" t="inlineStr">
        <is>
          <t>2025-10-28</t>
        </is>
      </c>
      <c r="B67" t="n">
        <v>52.54000091552734</v>
      </c>
      <c r="C67" t="n">
        <v>1.280278690968567</v>
      </c>
      <c r="D67" t="n">
        <v>1.322913213007084</v>
      </c>
      <c r="E67" t="n">
        <v>3395422</v>
      </c>
    </row>
    <row r="68">
      <c r="A68" t="inlineStr">
        <is>
          <t>2025-10-29</t>
        </is>
      </c>
      <c r="B68" t="n">
        <v>49.7599983215332</v>
      </c>
      <c r="C68" t="n">
        <v>1.243042533063645</v>
      </c>
      <c r="D68" t="n">
        <v>1.285274283249429</v>
      </c>
      <c r="E68" t="n">
        <v>3395422</v>
      </c>
    </row>
    <row r="69">
      <c r="A69" t="inlineStr">
        <is>
          <t>2025-10-30</t>
        </is>
      </c>
      <c r="B69" t="n">
        <v>44.54999923706055</v>
      </c>
      <c r="C69" t="n">
        <v>1.147084084249575</v>
      </c>
      <c r="D69" t="n">
        <v>1.187068994067323</v>
      </c>
      <c r="E69" t="n">
        <v>3395422</v>
      </c>
    </row>
    <row r="70">
      <c r="A70" t="inlineStr">
        <is>
          <t>2025-10-31</t>
        </is>
      </c>
      <c r="B70" t="n">
        <v>46.65000152587891</v>
      </c>
      <c r="C70" t="n">
        <v>1.194718877105828</v>
      </c>
      <c r="D70" t="n">
        <v>1.235901922969083</v>
      </c>
      <c r="E70" t="n">
        <v>3395422</v>
      </c>
    </row>
    <row r="71">
      <c r="A71" t="inlineStr">
        <is>
          <t>2025-11-03</t>
        </is>
      </c>
      <c r="B71" t="n">
        <v>42.86000061035156</v>
      </c>
      <c r="C71" t="n">
        <v>1.188473664199935</v>
      </c>
      <c r="D71" t="n">
        <v>1.232222422747253</v>
      </c>
      <c r="E71" t="n">
        <v>3395422</v>
      </c>
    </row>
    <row r="72">
      <c r="A72" t="inlineStr">
        <is>
          <t>2025-11-04</t>
        </is>
      </c>
      <c r="B72" t="n">
        <v>39.45999908447266</v>
      </c>
      <c r="C72" t="n">
        <v>1.199399555354283</v>
      </c>
      <c r="D72" t="n">
        <v>1.247700319409449</v>
      </c>
      <c r="E72" t="n">
        <v>3395422</v>
      </c>
    </row>
    <row r="73">
      <c r="A73" t="inlineStr">
        <is>
          <t>2025-11-05</t>
        </is>
      </c>
      <c r="B73" t="n">
        <v>41.41999816894531</v>
      </c>
      <c r="C73" t="n">
        <v>1.218495918436835</v>
      </c>
      <c r="D73" t="n">
        <v>1.265667488998122</v>
      </c>
      <c r="E73" t="n">
        <v>3395422</v>
      </c>
    </row>
    <row r="74">
      <c r="A74" t="inlineStr">
        <is>
          <t>2025-11-06</t>
        </is>
      </c>
      <c r="B74" t="n">
        <v>37.36999893188477</v>
      </c>
      <c r="C74" t="n">
        <v>1.141342645208762</v>
      </c>
      <c r="D74" t="n">
        <v>1.187032972599723</v>
      </c>
      <c r="E74" t="n">
        <v>3395422</v>
      </c>
    </row>
    <row r="75">
      <c r="A75" t="inlineStr">
        <is>
          <t>2025-11-07</t>
        </is>
      </c>
      <c r="B75" t="n">
        <v>40.22999954223633</v>
      </c>
      <c r="C75" t="n">
        <v>1.155709030738602</v>
      </c>
      <c r="D75" t="n">
        <v>1.199683808873031</v>
      </c>
      <c r="E75" t="n">
        <v>3505723</v>
      </c>
    </row>
    <row r="76">
      <c r="A76" t="inlineStr">
        <is>
          <t>2025-11-10</t>
        </is>
      </c>
      <c r="B76" t="n">
        <v>41.15000152587891</v>
      </c>
      <c r="C76" t="n">
        <v>1.157402434586276</v>
      </c>
      <c r="D76" t="n">
        <v>1.199799198997843</v>
      </c>
      <c r="E76" t="n">
        <v>3505723</v>
      </c>
    </row>
    <row r="77">
      <c r="A77" t="inlineStr">
        <is>
          <t>2025-11-11</t>
        </is>
      </c>
      <c r="B77" t="n">
        <v>39.59000015258789</v>
      </c>
      <c r="C77" t="n">
        <v>1.167551599728632</v>
      </c>
      <c r="D77" t="n">
        <v>1.212237226402358</v>
      </c>
      <c r="E77" t="n">
        <v>3505723</v>
      </c>
    </row>
    <row r="78">
      <c r="A78" t="inlineStr">
        <is>
          <t>2025-11-12</t>
        </is>
      </c>
      <c r="B78" t="n">
        <v>40.56999969482422</v>
      </c>
      <c r="C78" t="n">
        <v>1.203319078550287</v>
      </c>
      <c r="D78" t="n">
        <v>1.249404091571729</v>
      </c>
      <c r="E78" t="n">
        <v>3505723</v>
      </c>
    </row>
    <row r="79">
      <c r="A79" t="inlineStr">
        <is>
          <t>2025-11-13</t>
        </is>
      </c>
      <c r="B79" t="n">
        <v>36.56999969482422</v>
      </c>
      <c r="C79" t="n">
        <v>1.148567976033707</v>
      </c>
      <c r="D79" t="n">
        <v>1.195007291139002</v>
      </c>
      <c r="E79" t="n">
        <v>3505723</v>
      </c>
    </row>
    <row r="80">
      <c r="A80" t="inlineStr">
        <is>
          <t>2025-11-14</t>
        </is>
      </c>
      <c r="B80" t="n">
        <v>34.40000152587891</v>
      </c>
      <c r="C80" t="n">
        <v>1.095145232156131</v>
      </c>
      <c r="D80" t="n">
        <v>1.158871548747456</v>
      </c>
      <c r="E80" t="n">
        <v>3559879</v>
      </c>
    </row>
    <row r="81">
      <c r="A81" t="inlineStr">
        <is>
          <t>2025-11-17</t>
        </is>
      </c>
      <c r="B81" t="n">
        <v>30.95000076293945</v>
      </c>
      <c r="C81" t="n">
        <v>1.024883290872681</v>
      </c>
      <c r="D81" t="n">
        <v>1.086083548213274</v>
      </c>
      <c r="E81" t="n">
        <v>3559879</v>
      </c>
    </row>
    <row r="82">
      <c r="A82" t="inlineStr">
        <is>
          <t>2025-11-18</t>
        </is>
      </c>
      <c r="B82" t="n">
        <v>32.27999877929688</v>
      </c>
      <c r="C82" t="n">
        <v>1.04224031751462</v>
      </c>
      <c r="D82" t="n">
        <v>1.10251748637057</v>
      </c>
      <c r="E82" t="n">
        <v>3559879</v>
      </c>
    </row>
    <row r="83">
      <c r="A83" t="inlineStr">
        <is>
          <t>2025-11-19</t>
        </is>
      </c>
      <c r="B83" t="n">
        <v>29.18000030517578</v>
      </c>
      <c r="C83" t="n">
        <v>0.9762886988985536</v>
      </c>
      <c r="D83" t="n">
        <v>1.034616076807058</v>
      </c>
      <c r="E83" t="n">
        <v>3559879</v>
      </c>
    </row>
    <row r="84">
      <c r="A84" t="inlineStr">
        <is>
          <t>2025-11-20</t>
        </is>
      </c>
      <c r="B84" t="n">
        <v>26.02000045776367</v>
      </c>
      <c r="C84" t="n">
        <v>0.9303654415185124</v>
      </c>
      <c r="D84" t="n">
        <v>0.989702916840515</v>
      </c>
      <c r="E84" t="n">
        <v>3559879</v>
      </c>
    </row>
    <row r="85">
      <c r="A85" t="inlineStr">
        <is>
          <t>2025-11-21</t>
        </is>
      </c>
      <c r="B85" t="n">
        <v>26</v>
      </c>
      <c r="C85" t="n">
        <v>0.9232143777211448</v>
      </c>
      <c r="D85" t="n">
        <v>1.000156571036664</v>
      </c>
      <c r="E85" t="n">
        <v>3629701</v>
      </c>
    </row>
    <row r="86">
      <c r="A86" t="inlineStr">
        <is>
          <t>2025-11-24</t>
        </is>
      </c>
      <c r="B86" t="n">
        <v>31.10000038146973</v>
      </c>
      <c r="C86" t="n">
        <v>1.061429814269106</v>
      </c>
      <c r="D86" t="n">
        <v>1.144292104685758</v>
      </c>
      <c r="E86" t="n">
        <v>3629701</v>
      </c>
    </row>
    <row r="87">
      <c r="A87" t="inlineStr">
        <is>
          <t>2025-11-25</t>
        </is>
      </c>
      <c r="B87" t="n">
        <v>28.90999984741211</v>
      </c>
      <c r="C87" t="n">
        <v>0.9918801015748036</v>
      </c>
      <c r="D87" t="n">
        <v>1.069177649798614</v>
      </c>
      <c r="E87" t="n">
        <v>3629701</v>
      </c>
    </row>
    <row r="88">
      <c r="A88" t="inlineStr">
        <is>
          <t>2025-11-26</t>
        </is>
      </c>
      <c r="B88" t="n">
        <v>31.73999977111816</v>
      </c>
      <c r="C88" t="n">
        <v>1.072900133210886</v>
      </c>
      <c r="D88" t="n">
        <v>1.154580431293556</v>
      </c>
      <c r="E88" t="n">
        <v>3629701</v>
      </c>
    </row>
    <row r="89">
      <c r="A89" t="inlineStr">
        <is>
          <t>2025-11-28</t>
        </is>
      </c>
      <c r="B89" t="n">
        <v>33.11999893188477</v>
      </c>
      <c r="C89" t="n">
        <v>1.098615496285775</v>
      </c>
      <c r="D89" t="n">
        <v>1.18772913820905</v>
      </c>
      <c r="E89" t="n">
        <v>3726499</v>
      </c>
    </row>
    <row r="90">
      <c r="A90" t="inlineStr">
        <is>
          <t>2025-12-01</t>
        </is>
      </c>
      <c r="B90" t="n">
        <v>28.94000053405762</v>
      </c>
      <c r="C90" t="n">
        <v>1.034835135638353</v>
      </c>
      <c r="D90" t="n">
        <v>1.125729353317452</v>
      </c>
      <c r="E90" t="n">
        <v>3726499</v>
      </c>
    </row>
    <row r="91">
      <c r="A91" t="inlineStr">
        <is>
          <t>2025-12-02</t>
        </is>
      </c>
      <c r="B91" t="n">
        <v>31.90999984741211</v>
      </c>
      <c r="C91" t="n">
        <v>1.074527493472549</v>
      </c>
      <c r="D91" t="n">
        <v>1.16268413238864</v>
      </c>
      <c r="E91" t="n">
        <v>3726499</v>
      </c>
    </row>
    <row r="92">
      <c r="A92" t="inlineStr">
        <is>
          <t>2025-12-03</t>
        </is>
      </c>
      <c r="B92" t="n">
        <v>33.65999984741211</v>
      </c>
      <c r="C92" t="n">
        <v>1.072687798811974</v>
      </c>
      <c r="D92" t="n">
        <v>1.155359175186325</v>
      </c>
      <c r="E92" t="n">
        <v>3726499</v>
      </c>
    </row>
    <row r="93">
      <c r="A93" t="inlineStr">
        <is>
          <t>2025-12-04</t>
        </is>
      </c>
      <c r="B93" t="n">
        <v>36.31999969482422</v>
      </c>
      <c r="C93" t="n">
        <v>1.180369044237576</v>
      </c>
      <c r="D93" t="n">
        <v>1.273000681376146</v>
      </c>
      <c r="E93" t="n">
        <v>3726499</v>
      </c>
    </row>
    <row r="94">
      <c r="A94" t="inlineStr">
        <is>
          <t>2025-12-05</t>
        </is>
      </c>
      <c r="B94" t="n">
        <v>34.06000137329102</v>
      </c>
      <c r="C94" t="n">
        <v>1.147314264383279</v>
      </c>
      <c r="D94" t="n">
        <v>1.240622352230174</v>
      </c>
      <c r="E94" t="n">
        <v>3726499</v>
      </c>
    </row>
    <row r="95">
      <c r="A95" t="inlineStr">
        <is>
          <t>2025-12-08</t>
        </is>
      </c>
      <c r="B95" t="n">
        <v>35.84000015258789</v>
      </c>
      <c r="C95" t="n">
        <v>1.131514752065922</v>
      </c>
      <c r="D95" t="n">
        <v>1.228425046973305</v>
      </c>
      <c r="E95" t="n">
        <v>3864951</v>
      </c>
    </row>
    <row r="96">
      <c r="A96" t="inlineStr">
        <is>
          <t>2025-12-09</t>
        </is>
      </c>
      <c r="B96" t="n">
        <v>39.20999908447266</v>
      </c>
      <c r="C96" t="n">
        <v>1.173636792591095</v>
      </c>
      <c r="D96" t="n">
        <v>1.268230165179463</v>
      </c>
      <c r="E96" t="n">
        <v>3864951</v>
      </c>
    </row>
    <row r="97">
      <c r="A97" t="inlineStr">
        <is>
          <t>2025-12-10</t>
        </is>
      </c>
      <c r="B97" t="n">
        <v>40.40000152587891</v>
      </c>
      <c r="C97" t="n">
        <v>1.211172341700073</v>
      </c>
      <c r="D97" t="n">
        <v>1.308666679273555</v>
      </c>
      <c r="E97" t="n">
        <v>3864951</v>
      </c>
    </row>
    <row r="98">
      <c r="A98" t="inlineStr">
        <is>
          <t>2025-12-11</t>
        </is>
      </c>
      <c r="B98" t="n">
        <v>38.38000106811523</v>
      </c>
      <c r="C98" t="n">
        <v>1.154476784139738</v>
      </c>
      <c r="D98" t="n">
        <v>1.247661276668792</v>
      </c>
      <c r="E98" t="n">
        <v>3967210</v>
      </c>
    </row>
    <row r="99">
      <c r="A99" t="inlineStr">
        <is>
          <t>2025-12-12</t>
        </is>
      </c>
      <c r="B99" t="n">
        <v>34.86000061035156</v>
      </c>
      <c r="C99" t="n">
        <v>1.099497625112469</v>
      </c>
      <c r="D99" t="n">
        <v>1.192640541587759</v>
      </c>
      <c r="E99" t="n">
        <v>3967210</v>
      </c>
    </row>
    <row r="100">
      <c r="A100" t="inlineStr">
        <is>
          <t>2025-12-15</t>
        </is>
      </c>
      <c r="B100" t="n">
        <v>30.95000076293945</v>
      </c>
      <c r="C100" t="n">
        <v>1.020829417588421</v>
      </c>
      <c r="D100" t="n">
        <v>1.110809165467344</v>
      </c>
      <c r="E100" t="n">
        <v>3967210</v>
      </c>
    </row>
    <row r="101">
      <c r="A101" t="inlineStr">
        <is>
          <t>2025-12-16</t>
        </is>
      </c>
      <c r="B101" t="n">
        <v>31.38999938964844</v>
      </c>
      <c r="C101" t="n">
        <v>1.038138251658286</v>
      </c>
      <c r="D101" t="n">
        <v>1.129641597266334</v>
      </c>
      <c r="E101" t="n">
        <v>3967210</v>
      </c>
    </row>
    <row r="102">
      <c r="A102" t="inlineStr">
        <is>
          <t>2025-12-17</t>
        </is>
      </c>
      <c r="B102" t="n">
        <v>29.31999969482422</v>
      </c>
      <c r="C102" t="n">
        <v>1.01401916396453</v>
      </c>
      <c r="D102" t="n">
        <v>1.107584336605677</v>
      </c>
      <c r="E102" t="n">
        <v>3967210</v>
      </c>
    </row>
    <row r="103">
      <c r="A103" t="inlineStr">
        <is>
          <t>2025-12-18</t>
        </is>
      </c>
      <c r="B103" t="n">
        <v>28.43000030517578</v>
      </c>
      <c r="C103" t="n">
        <v>0.9872927237814708</v>
      </c>
      <c r="D103" t="n">
        <v>1.078532339701826</v>
      </c>
      <c r="E103" t="n">
        <v>3967210</v>
      </c>
    </row>
    <row r="104">
      <c r="A104" t="inlineStr">
        <is>
          <t>2025-12-19</t>
        </is>
      </c>
      <c r="B104" t="n">
        <v>31.36000061035156</v>
      </c>
      <c r="C104" t="n">
        <v>1.018323585133576</v>
      </c>
      <c r="D104" t="n">
        <v>1.10499215626465</v>
      </c>
      <c r="E104" t="n">
        <v>4066062</v>
      </c>
    </row>
    <row r="105">
      <c r="A105" t="inlineStr">
        <is>
          <t>2025-12-22</t>
        </is>
      </c>
      <c r="B105" t="n">
        <v>31.09000015258789</v>
      </c>
      <c r="C105" t="n">
        <v>1.008942349318531</v>
      </c>
      <c r="D105" t="n">
        <v>1.094010310467456</v>
      </c>
      <c r="E105" t="n">
        <v>4066062</v>
      </c>
    </row>
    <row r="106">
      <c r="A106" t="inlineStr">
        <is>
          <t>2025-12-23</t>
        </is>
      </c>
      <c r="B106" t="n">
        <v>29.78000068664551</v>
      </c>
      <c r="C106" t="n">
        <v>0.9818708453045172</v>
      </c>
      <c r="D106" t="n">
        <v>1.065848924933045</v>
      </c>
      <c r="E106" t="n">
        <v>4066062</v>
      </c>
    </row>
    <row r="107">
      <c r="A107" t="inlineStr">
        <is>
          <t>2025-12-24</t>
        </is>
      </c>
      <c r="B107" t="n">
        <v>29.35000038146973</v>
      </c>
      <c r="C107" t="n">
        <v>0.975654269396684</v>
      </c>
      <c r="D107" t="n">
        <v>1.0596034694604</v>
      </c>
      <c r="E107" t="n">
        <v>4066062</v>
      </c>
    </row>
    <row r="108">
      <c r="A108" t="inlineStr">
        <is>
          <t>2025-12-26</t>
        </is>
      </c>
      <c r="B108" t="n">
        <v>28.30999946594238</v>
      </c>
      <c r="C108" t="n">
        <v>0.9519842340583572</v>
      </c>
      <c r="D108" t="n">
        <v>1.034451998377652</v>
      </c>
      <c r="E108" t="n">
        <v>4066062</v>
      </c>
    </row>
    <row r="109">
      <c r="A109" t="inlineStr">
        <is>
          <t>2025-12-29</t>
        </is>
      </c>
      <c r="B109" t="n">
        <v>28.54000091552734</v>
      </c>
      <c r="C109" t="n">
        <v>0.9557273951904433</v>
      </c>
      <c r="D109" t="n">
        <v>1.036668782666161</v>
      </c>
      <c r="E109" t="n">
        <v>4110525</v>
      </c>
    </row>
    <row r="110">
      <c r="A110" t="inlineStr">
        <is>
          <t>2025-12-30</t>
        </is>
      </c>
      <c r="B110" t="n">
        <v>27.71999931335449</v>
      </c>
      <c r="C110" t="n">
        <v>0.9200393939638474</v>
      </c>
      <c r="D110" t="n">
        <v>0.9969910393023088</v>
      </c>
      <c r="E110" t="n">
        <v>4110525</v>
      </c>
    </row>
    <row r="111">
      <c r="A111" t="inlineStr">
        <is>
          <t>2025-12-31</t>
        </is>
      </c>
      <c r="B111" t="n">
        <v>27.14999961853028</v>
      </c>
      <c r="C111" t="n">
        <v>0.9047179770108412</v>
      </c>
      <c r="D111" t="n">
        <v>0.9805007730187142</v>
      </c>
      <c r="E111" t="n">
        <v>4110525</v>
      </c>
    </row>
    <row r="112">
      <c r="A112" t="inlineStr">
        <is>
          <t>2026-01-02</t>
        </is>
      </c>
      <c r="B112" t="n">
        <v>31.19000053405762</v>
      </c>
      <c r="C112" t="n">
        <v>0.996044856780214</v>
      </c>
      <c r="D112" t="n">
        <v>1.075277452336178</v>
      </c>
      <c r="E112" t="n">
        <v>4110525</v>
      </c>
    </row>
    <row r="113">
      <c r="A113" t="inlineStr">
        <is>
          <t>2026-01-05</t>
        </is>
      </c>
      <c r="B113" t="n">
        <v>33.34999847412109</v>
      </c>
      <c r="C113" t="n">
        <v>1.04018130968863</v>
      </c>
      <c r="D113" t="n">
        <v>1.113228278796891</v>
      </c>
      <c r="E113" t="n">
        <v>4143502</v>
      </c>
    </row>
    <row r="114">
      <c r="A114" t="inlineStr">
        <is>
          <t>2026-01-06</t>
        </is>
      </c>
      <c r="B114" t="n">
        <v>32.33000183105469</v>
      </c>
      <c r="C114" t="n">
        <v>0.9909548516279526</v>
      </c>
      <c r="D114" t="n">
        <v>1.059072880331219</v>
      </c>
      <c r="E114" t="n">
        <v>4143502</v>
      </c>
    </row>
    <row r="115">
      <c r="A115" t="inlineStr">
        <is>
          <t>2026-01-07</t>
        </is>
      </c>
      <c r="B115" t="n">
        <v>30.36000061035156</v>
      </c>
      <c r="C115" t="n">
        <v>0.9684396497242308</v>
      </c>
      <c r="D115" t="n">
        <v>1.037722596357133</v>
      </c>
      <c r="E115" t="n">
        <v>4143502</v>
      </c>
    </row>
    <row r="116">
      <c r="A116" t="inlineStr">
        <is>
          <t>2026-01-08</t>
        </is>
      </c>
      <c r="B116" t="n">
        <v>31.28000068664551</v>
      </c>
      <c r="C116" t="n">
        <v>1.019078736281174</v>
      </c>
      <c r="D116" t="n">
        <v>1.093449650708784</v>
      </c>
      <c r="E116" t="n">
        <v>4143502</v>
      </c>
    </row>
    <row r="117">
      <c r="A117" t="inlineStr">
        <is>
          <t>2026-01-09</t>
        </is>
      </c>
      <c r="B117" t="n">
        <v>30.05999946594238</v>
      </c>
      <c r="C117" t="n">
        <v>0.9881618789722066</v>
      </c>
      <c r="D117" t="n">
        <v>1.060775454792238</v>
      </c>
      <c r="E117" t="n">
        <v>4143502</v>
      </c>
    </row>
    <row r="118">
      <c r="A118" t="inlineStr">
        <is>
          <t>2026-01-12</t>
        </is>
      </c>
      <c r="B118" t="n">
        <v>31.1299991607666</v>
      </c>
      <c r="C118" t="n">
        <v>1.017473508546956</v>
      </c>
      <c r="D118" t="n">
        <v>1.097179853501618</v>
      </c>
      <c r="E118" t="n">
        <v>4167768</v>
      </c>
    </row>
    <row r="119">
      <c r="A119" t="inlineStr">
        <is>
          <t>2026-01-13</t>
        </is>
      </c>
      <c r="B119" t="n">
        <v>31.21999931335449</v>
      </c>
      <c r="C119" t="n">
        <v>0.9564117492294396</v>
      </c>
      <c r="D119" t="n">
        <v>1.026155249789702</v>
      </c>
      <c r="E119" t="n">
        <v>4167768</v>
      </c>
    </row>
    <row r="120">
      <c r="A120" t="inlineStr">
        <is>
          <t>2026-01-14</t>
        </is>
      </c>
      <c r="B120" t="n">
        <v>32.65999984741211</v>
      </c>
      <c r="C120" t="n">
        <v>0.9932488458209816</v>
      </c>
      <c r="D120" t="n">
        <v>1.06497348539019</v>
      </c>
      <c r="E120" t="n">
        <v>4167768</v>
      </c>
    </row>
    <row r="121">
      <c r="A121" t="inlineStr">
        <is>
          <t>2026-01-15</t>
        </is>
      </c>
      <c r="B121" t="n">
        <v>30.8700008392334</v>
      </c>
      <c r="C121" t="n">
        <v>0.9504646805509204</v>
      </c>
      <c r="D121" t="n">
        <v>1.019878499072971</v>
      </c>
      <c r="E121" t="n">
        <v>4167768</v>
      </c>
    </row>
    <row r="122">
      <c r="A122" t="inlineStr">
        <is>
          <t>2026-01-16</t>
        </is>
      </c>
      <c r="B122" t="n">
        <v>31.15999984741211</v>
      </c>
      <c r="C122" t="n">
        <v>0.967002064432114</v>
      </c>
      <c r="D122" t="n">
        <v>1.03808633109382</v>
      </c>
      <c r="E122" t="n">
        <v>4167768</v>
      </c>
    </row>
    <row r="123">
      <c r="A123" t="inlineStr">
        <is>
          <t>2026-01-20</t>
        </is>
      </c>
      <c r="B123" t="n">
        <v>28.23999977111816</v>
      </c>
      <c r="C123" t="n">
        <v>0.9757785477210196</v>
      </c>
      <c r="D123" t="n">
        <v>1.054832757336206</v>
      </c>
      <c r="E123" t="n">
        <v>4203036</v>
      </c>
    </row>
    <row r="124">
      <c r="A124" t="inlineStr">
        <is>
          <t>2026-01-21</t>
        </is>
      </c>
      <c r="B124" t="n">
        <v>29.35000038146973</v>
      </c>
      <c r="C124" t="n">
        <v>1.002287033216794</v>
      </c>
      <c r="D124" t="n">
        <v>1.082308970860713</v>
      </c>
      <c r="E124" t="n">
        <v>4203036</v>
      </c>
    </row>
    <row r="125">
      <c r="A125" t="inlineStr">
        <is>
          <t>2026-01-22</t>
        </is>
      </c>
      <c r="B125" t="n">
        <v>28.89999961853028</v>
      </c>
      <c r="C125" t="n">
        <v>0.9977574743889234</v>
      </c>
      <c r="D125" t="n">
        <v>1.078207001484869</v>
      </c>
      <c r="E125" t="n">
        <v>4203036</v>
      </c>
    </row>
    <row r="126">
      <c r="A126" t="inlineStr">
        <is>
          <t>2026-01-23</t>
        </is>
      </c>
      <c r="B126" t="n">
        <v>28.79999923706055</v>
      </c>
      <c r="C126" t="n">
        <v>0.9949583609705708</v>
      </c>
      <c r="D126" t="n">
        <v>1.075083861389282</v>
      </c>
      <c r="E126" t="n">
        <v>4203036</v>
      </c>
    </row>
    <row r="127">
      <c r="A127" t="inlineStr">
        <is>
          <t>2026-01-26</t>
        </is>
      </c>
      <c r="B127" t="n">
        <v>27.79999923706055</v>
      </c>
      <c r="C127" t="n">
        <v>0.9724430722587526</v>
      </c>
      <c r="D127" t="n">
        <v>1.042903264019678</v>
      </c>
      <c r="E127" t="n">
        <v>4243338</v>
      </c>
    </row>
    <row r="128">
      <c r="A128" t="inlineStr">
        <is>
          <t>2026-01-27</t>
        </is>
      </c>
      <c r="B128" t="n">
        <v>29.32999992370605</v>
      </c>
      <c r="C128" t="n">
        <v>0.9973892333307796</v>
      </c>
      <c r="D128" t="n">
        <v>1.067369418405904</v>
      </c>
      <c r="E128" t="n">
        <v>4243338</v>
      </c>
    </row>
    <row r="129">
      <c r="A129" t="inlineStr">
        <is>
          <t>2026-01-28</t>
        </is>
      </c>
      <c r="B129" t="n">
        <v>29.6299991607666</v>
      </c>
      <c r="C129" t="n">
        <v>1.014267557791541</v>
      </c>
      <c r="D129" t="n">
        <v>1.085800722123653</v>
      </c>
      <c r="E129" t="n">
        <v>4243338</v>
      </c>
    </row>
    <row r="130">
      <c r="A130" t="inlineStr">
        <is>
          <t>2026-01-29</t>
        </is>
      </c>
      <c r="B130" t="n">
        <v>26.70000076293945</v>
      </c>
      <c r="C130" t="n">
        <v>0.9724951942108075</v>
      </c>
      <c r="D130" t="n">
        <v>1.045665605164311</v>
      </c>
      <c r="E130" t="n">
        <v>4243338</v>
      </c>
    </row>
    <row r="131">
      <c r="A131" t="inlineStr">
        <is>
          <t>2026-01-30</t>
        </is>
      </c>
      <c r="B131" t="n">
        <v>25.10000038146973</v>
      </c>
      <c r="C131" t="n">
        <v>0.9521999410715742</v>
      </c>
      <c r="D131" t="n">
        <v>1.026911045504115</v>
      </c>
      <c r="E131" t="n">
        <v>4243338</v>
      </c>
    </row>
    <row r="132">
      <c r="A132" t="inlineStr">
        <is>
          <t>2026-02-02</t>
        </is>
      </c>
      <c r="B132" t="n">
        <v>22.79999923706055</v>
      </c>
      <c r="C132" t="n">
        <v>0.990940780985036</v>
      </c>
      <c r="D132" t="n">
        <v>1.070325974104226</v>
      </c>
      <c r="E132" t="n">
        <v>4285125</v>
      </c>
    </row>
    <row r="133">
      <c r="A133" t="inlineStr">
        <is>
          <t>2026-02-03</t>
        </is>
      </c>
      <c r="B133" t="n">
        <v>22.35000038146973</v>
      </c>
      <c r="C133" t="n">
        <v>1.020129771466949</v>
      </c>
      <c r="D133" t="n">
        <v>1.106136840172781</v>
      </c>
      <c r="E133" t="n">
        <v>4285125</v>
      </c>
    </row>
    <row r="134">
      <c r="A134" t="inlineStr">
        <is>
          <t>2026-02-04</t>
        </is>
      </c>
      <c r="B134" t="n">
        <v>20.29999923706055</v>
      </c>
      <c r="C134" t="n">
        <v>0.9616486309511189</v>
      </c>
      <c r="D134" t="n">
        <v>1.045904043488794</v>
      </c>
      <c r="E134" t="n">
        <v>4285125</v>
      </c>
    </row>
    <row r="135">
      <c r="A135" t="inlineStr">
        <is>
          <t>2026-02-05</t>
        </is>
      </c>
      <c r="B135" t="n">
        <v>17.39999961853027</v>
      </c>
      <c r="C135" t="n">
        <v>0.9579399944767668</v>
      </c>
      <c r="D135" t="n">
        <v>1.056696172974213</v>
      </c>
      <c r="E135" t="n">
        <v>4285125</v>
      </c>
    </row>
    <row r="136">
      <c r="A136" t="inlineStr">
        <is>
          <t>2026-02-06</t>
        </is>
      </c>
      <c r="B136" t="n">
        <v>20.46999931335449</v>
      </c>
      <c r="C136" t="n">
        <v>1.007727088058776</v>
      </c>
      <c r="D136" t="n">
        <v>1.099447387388239</v>
      </c>
      <c r="E136" t="n">
        <v>4285125</v>
      </c>
    </row>
    <row r="137">
      <c r="A137" t="inlineStr">
        <is>
          <t>2026-02-09</t>
        </is>
      </c>
      <c r="B137" t="n">
        <v>21.45000076293945</v>
      </c>
      <c r="C137" t="n">
        <v>1.033111768212694</v>
      </c>
      <c r="D137" t="n">
        <v>1.125392194826304</v>
      </c>
      <c r="E137" t="n">
        <v>4325738</v>
      </c>
    </row>
    <row r="138">
      <c r="A138" t="inlineStr">
        <is>
          <t>2026-02-10</t>
        </is>
      </c>
      <c r="B138" t="n">
        <v>19.95000076293945</v>
      </c>
      <c r="C138" t="n">
        <v>0.9991647248235994</v>
      </c>
      <c r="D138" t="n">
        <v>1.092125216802573</v>
      </c>
      <c r="E138" t="n">
        <v>4325738</v>
      </c>
    </row>
    <row r="139">
      <c r="A139" t="inlineStr">
        <is>
          <t>2026-02-11</t>
        </is>
      </c>
      <c r="B139" t="n">
        <v>19.46999931335449</v>
      </c>
      <c r="C139" t="n">
        <v>1.012994889113749</v>
      </c>
      <c r="D139" t="n">
        <v>1.111070778779754</v>
      </c>
      <c r="E139" t="n">
        <v>4325738</v>
      </c>
    </row>
    <row r="140">
      <c r="A140" t="inlineStr">
        <is>
          <t>2026-02-12</t>
        </is>
      </c>
      <c r="B140" t="n">
        <v>19.73999977111816</v>
      </c>
      <c r="C140" t="n">
        <v>1.025796556634513</v>
      </c>
      <c r="D140" t="n">
        <v>1.124791758136544</v>
      </c>
      <c r="E140" t="n">
        <v>4325738</v>
      </c>
    </row>
    <row r="141">
      <c r="A141" t="inlineStr">
        <is>
          <t>2026-02-13</t>
        </is>
      </c>
      <c r="B141" t="n">
        <v>20.95999908447266</v>
      </c>
      <c r="C141" t="n">
        <v>1.041532968273749</v>
      </c>
      <c r="D141" t="n">
        <v>1.13706403326522</v>
      </c>
      <c r="E141" t="n">
        <v>4325738</v>
      </c>
    </row>
    <row r="142">
      <c r="A142" t="inlineStr">
        <is>
          <t>2026-02-17</t>
        </is>
      </c>
      <c r="B142" t="n">
        <v>20.14999961853028</v>
      </c>
      <c r="C142" t="n">
        <v>1.01656465940141</v>
      </c>
      <c r="D142" t="n">
        <v>1.119947301384732</v>
      </c>
      <c r="E142" t="n">
        <v>4371497</v>
      </c>
    </row>
    <row r="143">
      <c r="A143" t="inlineStr">
        <is>
          <t>2026-02-18</t>
        </is>
      </c>
      <c r="B143" t="n">
        <v>19.81999969482422</v>
      </c>
      <c r="C143" t="n">
        <v>1.019376472656655</v>
      </c>
      <c r="D143" t="n">
        <v>1.125072314990351</v>
      </c>
      <c r="E143" t="n">
        <v>4371497</v>
      </c>
    </row>
    <row r="144">
      <c r="A144" t="inlineStr">
        <is>
          <t>2026-02-19</t>
        </is>
      </c>
      <c r="B144" t="n">
        <v>19.95999908447266</v>
      </c>
      <c r="C144" t="n">
        <v>1.031077815893521</v>
      </c>
      <c r="D144" t="n">
        <v>1.13830196714185</v>
      </c>
      <c r="E144" t="n">
        <v>4371497</v>
      </c>
    </row>
    <row r="145">
      <c r="A145" t="inlineStr">
        <is>
          <t>2026-02-20</t>
        </is>
      </c>
      <c r="B145" t="n">
        <v>20.1299991607666</v>
      </c>
      <c r="C145" t="n">
        <v>1.031641301729198</v>
      </c>
      <c r="D145" t="n">
        <v>1.137788807553194</v>
      </c>
      <c r="E145" t="n">
        <v>4371497</v>
      </c>
    </row>
    <row r="146">
      <c r="A146" t="inlineStr">
        <is>
          <t>2026-02-23</t>
        </is>
      </c>
      <c r="B146" t="n">
        <v>19.21999931335449</v>
      </c>
      <c r="C146" t="n">
        <v>1.031369502024662</v>
      </c>
      <c r="D146" t="n">
        <v>1.145314579228069</v>
      </c>
      <c r="E146" t="n">
        <v>4422659</v>
      </c>
    </row>
    <row r="147">
      <c r="A147" t="inlineStr">
        <is>
          <t>2026-02-24</t>
        </is>
      </c>
      <c r="B147" t="n">
        <v>19.44000053405762</v>
      </c>
      <c r="C147" t="n">
        <v>1.046240684442392</v>
      </c>
      <c r="D147" t="n">
        <v>1.161987970072453</v>
      </c>
      <c r="E147" t="n">
        <v>4422659</v>
      </c>
    </row>
    <row r="148">
      <c r="A148" t="inlineStr">
        <is>
          <t>2026-02-25</t>
        </is>
      </c>
      <c r="B148" t="n">
        <v>21.5</v>
      </c>
      <c r="C148" t="n">
        <v>1.055689992207234</v>
      </c>
      <c r="D148" t="n">
        <v>1.1610265664045</v>
      </c>
      <c r="E148" t="n">
        <v>4422659</v>
      </c>
    </row>
    <row r="149">
      <c r="A149" t="inlineStr">
        <is>
          <t>2026-02-26</t>
        </is>
      </c>
      <c r="B149" t="n">
        <v>20.44000053405762</v>
      </c>
      <c r="C149" t="n">
        <v>1.017869103619027</v>
      </c>
      <c r="D149" t="n">
        <v>1.120825830042828</v>
      </c>
      <c r="E149" t="n">
        <v>4422659</v>
      </c>
    </row>
    <row r="150">
      <c r="A150" t="inlineStr">
        <is>
          <t>2026-02-27</t>
        </is>
      </c>
      <c r="B150" t="n">
        <v>18.97999954223633</v>
      </c>
      <c r="C150" t="n">
        <v>0.989295556314266</v>
      </c>
      <c r="D150" t="n">
        <v>1.094335271987076</v>
      </c>
      <c r="E150" t="n">
        <v>4422659</v>
      </c>
    </row>
    <row r="151">
      <c r="A151" t="inlineStr">
        <is>
          <t>2026-03-02</t>
        </is>
      </c>
      <c r="B151" t="n">
        <v>20.39999961853028</v>
      </c>
      <c r="C151" t="n">
        <v>0.9952418035976576</v>
      </c>
      <c r="D151" t="n">
        <v>1.113804172752023</v>
      </c>
      <c r="E151" t="n">
        <v>4473587</v>
      </c>
    </row>
    <row r="152">
      <c r="A152" t="inlineStr">
        <is>
          <t>2026-03-03</t>
        </is>
      </c>
      <c r="B152" t="n">
        <v>19.56999969482422</v>
      </c>
      <c r="C152" t="n">
        <v>0.9757822016871852</v>
      </c>
      <c r="D152" t="n">
        <v>1.09463259299398</v>
      </c>
      <c r="E152" t="n">
        <v>4473587</v>
      </c>
    </row>
    <row r="153">
      <c r="A153" t="inlineStr">
        <is>
          <t>2026-03-04</t>
        </is>
      </c>
      <c r="B153" t="n">
        <v>21.1200008392334</v>
      </c>
      <c r="C153" t="n">
        <v>0.9911344417176188</v>
      </c>
      <c r="D153" t="n">
        <v>1.10369614496881</v>
      </c>
      <c r="E153" t="n">
        <v>4473587</v>
      </c>
    </row>
    <row r="154">
      <c r="A154" t="inlineStr">
        <is>
          <t>2026-03-05</t>
        </is>
      </c>
      <c r="B154" t="n">
        <v>20.35000038146973</v>
      </c>
      <c r="C154" t="n">
        <v>0.979616674919324</v>
      </c>
      <c r="D154" t="n">
        <v>1.093818651821097</v>
      </c>
      <c r="E154" t="n">
        <v>4473587</v>
      </c>
    </row>
    <row r="155">
      <c r="A155" t="inlineStr">
        <is>
          <t>2026-03-06</t>
        </is>
      </c>
      <c r="B155" t="n">
        <v>18.8799991607666</v>
      </c>
      <c r="C155" t="n">
        <v>0.9487400133470676</v>
      </c>
      <c r="D155" t="n">
        <v>1.064531339397486</v>
      </c>
      <c r="E155" t="n">
        <v>4473587</v>
      </c>
    </row>
    <row r="156">
      <c r="A156" t="inlineStr">
        <is>
          <t>2026-03-09</t>
        </is>
      </c>
      <c r="B156" t="n">
        <v>20.70000076293945</v>
      </c>
      <c r="C156" t="n">
        <v>0.9946987917342682</v>
      </c>
      <c r="D156" t="n">
        <v>1.150106010957458</v>
      </c>
      <c r="E156" t="n">
        <v>4534563</v>
      </c>
    </row>
    <row r="157">
      <c r="A157" t="inlineStr">
        <is>
          <t>2026-03-10</t>
        </is>
      </c>
      <c r="B157" t="n">
        <v>20.72999954223633</v>
      </c>
      <c r="C157" t="n">
        <v>0.9793312463832879</v>
      </c>
      <c r="D157" t="n">
        <v>1.129018995975541</v>
      </c>
      <c r="E157" t="n">
        <v>4534563</v>
      </c>
    </row>
    <row r="158">
      <c r="A158" t="inlineStr">
        <is>
          <t>2026-03-11</t>
        </is>
      </c>
      <c r="B158" t="n">
        <v>21.04999923706055</v>
      </c>
      <c r="C158" t="n">
        <v>0.9903195286249938</v>
      </c>
      <c r="D158" t="n">
        <v>1.14062114935944</v>
      </c>
      <c r="E158" t="n">
        <v>4534563</v>
      </c>
    </row>
    <row r="159">
      <c r="A159" t="inlineStr">
        <is>
          <t>2026-03-12</t>
        </is>
      </c>
      <c r="B159" t="n">
        <v>20.54999923706055</v>
      </c>
      <c r="C159" t="n">
        <v>0.959947392683674</v>
      </c>
      <c r="D159" t="n">
        <v>1.10412538715143</v>
      </c>
      <c r="E159" t="n">
        <v>4534563</v>
      </c>
    </row>
    <row r="160">
      <c r="A160" t="inlineStr">
        <is>
          <t>2026-03-13</t>
        </is>
      </c>
      <c r="B160" t="n">
        <v>20.54000091552734</v>
      </c>
      <c r="C160" t="n">
        <v>0.9535992256405804</v>
      </c>
      <c r="D160" t="n">
        <v>1.095494617864282</v>
      </c>
      <c r="E160" t="n">
        <v>4534563</v>
      </c>
    </row>
    <row r="161">
      <c r="A161" t="inlineStr">
        <is>
          <t>2026-03-16</t>
        </is>
      </c>
      <c r="B161" t="n">
        <v>23.38999938964844</v>
      </c>
      <c r="C161" t="n">
        <v>0.96924922190255</v>
      </c>
      <c r="D161" t="n">
        <v>1.102099810018592</v>
      </c>
      <c r="E161" t="n">
        <v>4595562</v>
      </c>
    </row>
    <row r="162">
      <c r="A162" t="inlineStr">
        <is>
          <t>2026-03-17</t>
        </is>
      </c>
      <c r="B162" t="n">
        <v>23.22999954223633</v>
      </c>
      <c r="C162" t="n">
        <v>0.9765930798604212</v>
      </c>
      <c r="D162" t="n">
        <v>1.112362646836586</v>
      </c>
      <c r="E162" t="n">
        <v>4595562</v>
      </c>
    </row>
    <row r="163">
      <c r="A163" t="inlineStr">
        <is>
          <t>2026-03-18</t>
        </is>
      </c>
      <c r="B163" t="n">
        <v>21.40999984741211</v>
      </c>
      <c r="C163" t="n">
        <v>0.9426531626838603</v>
      </c>
      <c r="D163" t="n">
        <v>1.080503914588745</v>
      </c>
      <c r="E163" t="n">
        <v>4595562</v>
      </c>
    </row>
    <row r="164">
      <c r="A164" t="inlineStr">
        <is>
          <t>2026-03-19</t>
        </is>
      </c>
      <c r="B164" t="n">
        <v>21.13999938964844</v>
      </c>
      <c r="C164" t="n">
        <v>0.9576766362376816</v>
      </c>
      <c r="D164" t="n">
        <v>1.102062719544239</v>
      </c>
      <c r="E164" t="n">
        <v>4595562</v>
      </c>
    </row>
    <row r="165">
      <c r="A165" t="inlineStr">
        <is>
          <t>2026-03-20</t>
        </is>
      </c>
      <c r="B165" t="n">
        <v>20.94000053405762</v>
      </c>
      <c r="C165" t="n">
        <v>0.9469564057791188</v>
      </c>
      <c r="D165" t="n">
        <v>1.089121860572974</v>
      </c>
      <c r="E165" t="n">
        <v>4595562</v>
      </c>
    </row>
    <row r="166">
      <c r="A166" t="inlineStr">
        <is>
          <t>2026-03-23</t>
        </is>
      </c>
      <c r="B166" t="n">
        <v>21.27000045776367</v>
      </c>
      <c r="C166" t="n">
        <v>0.9608087416238298</v>
      </c>
      <c r="D166" t="n">
        <v>1.09424320037563</v>
      </c>
      <c r="E166" t="n">
        <v>4660903</v>
      </c>
    </row>
    <row r="167">
      <c r="A167" t="inlineStr">
        <is>
          <t>2026-03-24</t>
        </is>
      </c>
      <c r="B167" t="n">
        <v>20.79999923706055</v>
      </c>
      <c r="C167" t="n">
        <v>0.9400281957938452</v>
      </c>
      <c r="D167" t="n">
        <v>1.070362523413659</v>
      </c>
      <c r="E167" t="n">
        <v>4660903</v>
      </c>
    </row>
    <row r="168">
      <c r="A168" t="inlineStr">
        <is>
          <t>2026-03-25</t>
        </is>
      </c>
      <c r="B168" t="n">
        <v>21.23999977111816</v>
      </c>
      <c r="C168" t="n">
        <v>0.9569474470624676</v>
      </c>
      <c r="D168" t="n">
        <v>1.088872830799252</v>
      </c>
      <c r="E168" t="n">
        <v>4660903</v>
      </c>
    </row>
    <row r="169">
      <c r="A169" t="inlineStr">
        <is>
          <t>2026-03-26</t>
        </is>
      </c>
      <c r="B169" t="n">
        <v>19.46999931335449</v>
      </c>
      <c r="C169" t="n">
        <v>0.9192763824164828</v>
      </c>
      <c r="D169" t="n">
        <v>1.052678386706773</v>
      </c>
      <c r="E169" t="n">
        <v>4660903</v>
      </c>
    </row>
    <row r="170">
      <c r="A170" t="inlineStr">
        <is>
          <t>2026-03-27</t>
        </is>
      </c>
      <c r="B170" t="n">
        <v>18.38999938964844</v>
      </c>
      <c r="C170" t="n">
        <v>0.8958941978380922</v>
      </c>
      <c r="D170" t="n">
        <v>1.030363233393113</v>
      </c>
      <c r="E170" t="n">
        <v>4660903</v>
      </c>
    </row>
    <row r="171">
      <c r="A171" t="inlineStr">
        <is>
          <t>2026-03-30</t>
        </is>
      </c>
      <c r="B171" t="n">
        <v>18.29999923706055</v>
      </c>
      <c r="C171" t="n">
        <v>0.8831911506404506</v>
      </c>
      <c r="D171" t="n">
        <v>0.9995244155337228</v>
      </c>
      <c r="E171" t="n">
        <v>4732082</v>
      </c>
    </row>
    <row r="172">
      <c r="A172" t="inlineStr">
        <is>
          <t>2026-03-31</t>
        </is>
      </c>
      <c r="B172" t="n">
        <v>19.78000068664551</v>
      </c>
      <c r="C172" t="n">
        <v>0.9236994418586028</v>
      </c>
      <c r="D172" t="n">
        <v>1.040677422356152</v>
      </c>
      <c r="E172" t="n">
        <v>4732082</v>
      </c>
    </row>
    <row r="173">
      <c r="A173" t="inlineStr">
        <is>
          <t>2026-04-01</t>
        </is>
      </c>
      <c r="B173" t="n">
        <v>19.69000053405762</v>
      </c>
      <c r="C173" t="n">
        <v>0.9082244215594278</v>
      </c>
      <c r="D173" t="n">
        <v>1.02141538137919</v>
      </c>
      <c r="E173" t="n">
        <v>4732082</v>
      </c>
    </row>
    <row r="174">
      <c r="A174" t="inlineStr">
        <is>
          <t>2026-04-02</t>
        </is>
      </c>
      <c r="B174" t="n">
        <v>19.45000076293945</v>
      </c>
      <c r="C174" t="n">
        <v>0.9305049402436554</v>
      </c>
      <c r="D174" t="n">
        <v>1.051085988100112</v>
      </c>
      <c r="E174" t="n">
        <v>4732082</v>
      </c>
    </row>
    <row r="175">
      <c r="A175" t="inlineStr">
        <is>
          <t>2026-04-06</t>
        </is>
      </c>
      <c r="B175" t="n">
        <v>20.60000038146973</v>
      </c>
      <c r="C175" t="n">
        <v>0.9679423112981692</v>
      </c>
      <c r="D175" t="n">
        <v>1.078314230491789</v>
      </c>
      <c r="E175" t="n">
        <v>4803334</v>
      </c>
    </row>
    <row r="176">
      <c r="A176" t="inlineStr">
        <is>
          <t>2026-04-07</t>
        </is>
      </c>
      <c r="B176" t="n">
        <v>20.17000007629395</v>
      </c>
      <c r="C176" t="n">
        <v>0.8982545621465273</v>
      </c>
      <c r="D176" t="n">
        <v>0.9945580944115791</v>
      </c>
      <c r="E176" t="n">
        <v>4803334</v>
      </c>
    </row>
    <row r="177">
      <c r="A177" t="inlineStr">
        <is>
          <t>2026-04-08</t>
        </is>
      </c>
      <c r="B177" t="n">
        <v>21.52000045776367</v>
      </c>
      <c r="C177" t="n">
        <v>0.980485255124726</v>
      </c>
      <c r="D177" t="n">
        <v>1.088073435065224</v>
      </c>
      <c r="E177" t="n">
        <v>4803334</v>
      </c>
    </row>
    <row r="178">
      <c r="A178" t="inlineStr">
        <is>
          <t>2026-04-09</t>
        </is>
      </c>
      <c r="B178" t="n">
        <v>21.07999992370605</v>
      </c>
      <c r="C178" t="n">
        <v>0.962690632855658</v>
      </c>
      <c r="D178" t="n">
        <v>1.068382350056418</v>
      </c>
      <c r="E178" t="n">
        <v>4803334</v>
      </c>
    </row>
    <row r="179">
      <c r="A179" t="inlineStr">
        <is>
          <t>2026-04-10</t>
        </is>
      </c>
      <c r="B179" t="n">
        <v>21.28000068664551</v>
      </c>
      <c r="C179" t="n">
        <v>0.9517053007707176</v>
      </c>
      <c r="D179" t="n">
        <v>1.053585762214466</v>
      </c>
      <c r="E179" t="n">
        <v>4803334</v>
      </c>
    </row>
    <row r="180">
      <c r="A180" t="inlineStr">
        <is>
          <t>2026-04-13</t>
        </is>
      </c>
      <c r="B180" t="n">
        <v>21.51000022888184</v>
      </c>
      <c r="C180" t="n">
        <v>0.9195866243094249</v>
      </c>
      <c r="D180" t="n">
        <v>0.9993734546701004</v>
      </c>
      <c r="E180" t="n">
        <v>4874858</v>
      </c>
    </row>
    <row r="181">
      <c r="A181" t="inlineStr">
        <is>
          <t>2026-04-14</t>
        </is>
      </c>
      <c r="B181" t="n">
        <v>21.47999954223633</v>
      </c>
      <c r="C181" t="n">
        <v>0.9370232993063546</v>
      </c>
      <c r="D181" t="n">
        <v>1.019980173708946</v>
      </c>
      <c r="E181" t="n">
        <v>4874858</v>
      </c>
    </row>
    <row r="182">
      <c r="A182" t="inlineStr">
        <is>
          <t>2026-04-15</t>
        </is>
      </c>
      <c r="B182" t="n">
        <v>22.34000015258789</v>
      </c>
      <c r="C182" t="n">
        <v>0.9623834351995204</v>
      </c>
      <c r="D182" t="n">
        <v>1.046281626624499</v>
      </c>
      <c r="E182" t="n">
        <v>4874858</v>
      </c>
    </row>
    <row r="183">
      <c r="A183" t="inlineStr">
        <is>
          <t>2026-04-16</t>
        </is>
      </c>
      <c r="B183" t="n">
        <v>22.44000053405762</v>
      </c>
      <c r="C183" t="n">
        <v>0.9723406564392392</v>
      </c>
      <c r="D183" t="n">
        <v>1.05749537968432</v>
      </c>
      <c r="E183" t="n">
        <v>4874858</v>
      </c>
    </row>
    <row r="184">
      <c r="A184" t="inlineStr">
        <is>
          <t>2026-04-17</t>
        </is>
      </c>
      <c r="B184" t="n">
        <v>22.95000076293945</v>
      </c>
      <c r="C184" t="n">
        <v>0.9685921699329648</v>
      </c>
      <c r="D184" t="n">
        <v>1.050881487520446</v>
      </c>
      <c r="E184" t="n">
        <v>4874858</v>
      </c>
    </row>
    <row r="185">
      <c r="A185" t="inlineStr">
        <is>
          <t>2026-04-20</t>
        </is>
      </c>
      <c r="B185" t="n">
        <v>22.53000068664551</v>
      </c>
      <c r="C185" t="n">
        <v>0.9450106133123768</v>
      </c>
      <c r="D185" t="n">
        <v>1.061900884497564</v>
      </c>
      <c r="E185" t="n">
        <v>4976485</v>
      </c>
    </row>
    <row r="186">
      <c r="A186" t="inlineStr">
        <is>
          <t>2026-04-21</t>
        </is>
      </c>
      <c r="B186" t="n">
        <v>21.70999908447266</v>
      </c>
      <c r="C186" t="n">
        <v>0.9076303397198384</v>
      </c>
      <c r="D186" t="n">
        <v>1.019281591658381</v>
      </c>
      <c r="E186" t="n">
        <v>4976485</v>
      </c>
    </row>
    <row r="187">
      <c r="A187" t="inlineStr">
        <is>
          <t>2026-04-22</t>
        </is>
      </c>
      <c r="B187" t="n">
        <v>23.30999946594238</v>
      </c>
      <c r="C187" t="n">
        <v>0.9584437273735992</v>
      </c>
      <c r="D187" t="n">
        <v>1.073957600172987</v>
      </c>
      <c r="E187" t="n">
        <v>4976485</v>
      </c>
    </row>
    <row r="188">
      <c r="A188" t="inlineStr">
        <is>
          <t>2026-04-23</t>
        </is>
      </c>
      <c r="B188" t="n">
        <v>22</v>
      </c>
      <c r="C188" t="n">
        <v>0.921437163445598</v>
      </c>
      <c r="D188" t="n">
        <v>1.034611089016343</v>
      </c>
      <c r="E188" t="n">
        <v>4976485</v>
      </c>
    </row>
    <row r="189">
      <c r="A189" t="inlineStr">
        <is>
          <t>2026-04-24</t>
        </is>
      </c>
      <c r="B189" t="n">
        <v>22.13999938964844</v>
      </c>
      <c r="C189" t="n">
        <v>0.9344389091282128</v>
      </c>
      <c r="D189" t="n">
        <v>1.049994574322683</v>
      </c>
      <c r="E189" t="n">
        <v>4976485</v>
      </c>
    </row>
    <row r="190">
      <c r="A190" t="inlineStr">
        <is>
          <t>2026-04-27</t>
        </is>
      </c>
      <c r="B190" t="n">
        <v>21.54999923706055</v>
      </c>
      <c r="C190" t="n">
        <v>0.9156036569115624</v>
      </c>
      <c r="D190" t="n">
        <v>1.01184455834334</v>
      </c>
      <c r="E190" t="n">
        <v>5078386</v>
      </c>
    </row>
    <row r="191">
      <c r="A191" t="inlineStr">
        <is>
          <t>2026-04-28</t>
        </is>
      </c>
      <c r="B191" t="n">
        <v>21.47999954223633</v>
      </c>
      <c r="C191" t="n">
        <v>0.9190172684092692</v>
      </c>
      <c r="D191" t="n">
        <v>1.016193618817805</v>
      </c>
      <c r="E191" t="n">
        <v>5078386</v>
      </c>
    </row>
    <row r="192">
      <c r="A192" t="inlineStr">
        <is>
          <t>2026-04-29</t>
        </is>
      </c>
      <c r="B192" t="n">
        <v>20.65999984741211</v>
      </c>
      <c r="C192" t="n">
        <v>0.8981032613001325</v>
      </c>
      <c r="D192" t="n">
        <v>0.9945844224064372</v>
      </c>
      <c r="E192" t="n">
        <v>5078386</v>
      </c>
    </row>
    <row r="193">
      <c r="A193" t="inlineStr">
        <is>
          <t>2026-04-30</t>
        </is>
      </c>
      <c r="B193" t="n">
        <v>21.39999961853028</v>
      </c>
      <c r="C193" t="n">
        <v>0.930684117865671</v>
      </c>
      <c r="D193" t="n">
        <v>1.030538964550738</v>
      </c>
      <c r="E193" t="n">
        <v>5078386</v>
      </c>
    </row>
    <row r="194">
      <c r="A194" t="inlineStr">
        <is>
          <t>2026-05-01</t>
        </is>
      </c>
      <c r="B194" t="n">
        <v>21.8799991607666</v>
      </c>
      <c r="C194" t="n">
        <v>0.9384680320336932</v>
      </c>
      <c r="D194" t="n">
        <v>1.037452984347147</v>
      </c>
      <c r="E194" t="n">
        <v>5078386</v>
      </c>
    </row>
    <row r="195">
      <c r="A195" t="inlineStr">
        <is>
          <t>2026-05-04</t>
        </is>
      </c>
      <c r="B195" t="n">
        <v>22.79000091552734</v>
      </c>
      <c r="C195" t="n">
        <v>0.9633525455246004</v>
      </c>
      <c r="D195" t="n">
        <v>1.041160938732375</v>
      </c>
      <c r="E195" t="n">
        <v>5180131</v>
      </c>
    </row>
    <row r="196">
      <c r="A196" t="inlineStr">
        <is>
          <t>2026-05-05</t>
        </is>
      </c>
      <c r="B196" t="n">
        <v>23.10000038146973</v>
      </c>
      <c r="C196" t="n">
        <v>0.9723160920052082</v>
      </c>
      <c r="D196" t="n">
        <v>1.050355929387152</v>
      </c>
      <c r="E196" t="n">
        <v>5180131</v>
      </c>
    </row>
    <row r="197">
      <c r="A197" t="inlineStr">
        <is>
          <t>2026-05-06</t>
        </is>
      </c>
      <c r="B197" t="n">
        <v>22.90999984741211</v>
      </c>
      <c r="C197" t="n">
        <v>0.9697688146030522</v>
      </c>
      <c r="D197" t="n">
        <v>1.047946808599099</v>
      </c>
      <c r="E197" t="n">
        <v>5180131</v>
      </c>
    </row>
    <row r="198">
      <c r="A198" t="inlineStr">
        <is>
          <t>2026-05-07</t>
        </is>
      </c>
      <c r="B198" t="n">
        <v>22</v>
      </c>
      <c r="C198" t="n">
        <v>0.9551460849784256</v>
      </c>
      <c r="D198" t="n">
        <v>1.034150599688477</v>
      </c>
      <c r="E198" t="n">
        <v>5180131</v>
      </c>
    </row>
    <row r="199">
      <c r="A199" t="inlineStr">
        <is>
          <t>2026-05-08</t>
        </is>
      </c>
      <c r="B199" t="n">
        <v>22.17000007629395</v>
      </c>
      <c r="C199" t="n">
        <v>0.9579145984452012</v>
      </c>
      <c r="D199" t="n">
        <v>1.036603735626338</v>
      </c>
      <c r="E199" t="n">
        <v>5180131</v>
      </c>
    </row>
    <row r="200">
      <c r="A200" t="inlineStr">
        <is>
          <t>2026-05-11</t>
        </is>
      </c>
      <c r="B200" t="n">
        <v>23.02000045776367</v>
      </c>
      <c r="C200" t="n">
        <v>0.9759075754323469</v>
      </c>
      <c r="D200" t="n">
        <v>1.060960520586677</v>
      </c>
      <c r="E200" t="n">
        <v>5206790</v>
      </c>
    </row>
    <row r="201">
      <c r="A201" t="inlineStr">
        <is>
          <t>2026-05-12</t>
        </is>
      </c>
      <c r="B201" t="n">
        <v>21.67000007629395</v>
      </c>
      <c r="C201" t="n">
        <v>0.9441168191870516</v>
      </c>
      <c r="D201" t="n">
        <v>1.028738730751757</v>
      </c>
      <c r="E201" t="n">
        <v>5206790</v>
      </c>
    </row>
    <row r="202">
      <c r="A202" t="inlineStr">
        <is>
          <t>2026-05-13</t>
        </is>
      </c>
      <c r="B202" t="n">
        <v>21.18000030517578</v>
      </c>
      <c r="C202" t="n">
        <v>0.9306203528695164</v>
      </c>
      <c r="D202" t="n">
        <v>1.014664013157847</v>
      </c>
      <c r="E202" t="n">
        <v>5206790</v>
      </c>
    </row>
    <row r="203">
      <c r="A203" t="inlineStr">
        <is>
          <t>2026-05-14</t>
        </is>
      </c>
      <c r="B203" t="n">
        <v>22</v>
      </c>
      <c r="C203" t="n">
        <v>0.9590355729873938</v>
      </c>
      <c r="D203" t="n">
        <v>1.044757063257573</v>
      </c>
      <c r="E203" t="n">
        <v>5206790</v>
      </c>
    </row>
    <row r="204">
      <c r="A204" t="inlineStr">
        <is>
          <t>2026-05-15</t>
        </is>
      </c>
      <c r="B204" t="n">
        <v>19.8700008392334</v>
      </c>
      <c r="C204" t="n">
        <v>0.8881147889857647</v>
      </c>
      <c r="D204" t="n">
        <v>0.969553858847954</v>
      </c>
      <c r="E204" t="n">
        <v>5206790</v>
      </c>
    </row>
    <row r="205">
      <c r="A205" t="inlineStr">
        <is>
          <t>2026-05-18</t>
        </is>
      </c>
      <c r="B205" t="n">
        <v>18.72999954223633</v>
      </c>
      <c r="C205" t="n">
        <v>0.8710908401850135</v>
      </c>
      <c r="D205" t="n">
        <v>0.9460377971114255</v>
      </c>
      <c r="E205" t="n">
        <v>5278462</v>
      </c>
    </row>
    <row r="206">
      <c r="A206" t="inlineStr">
        <is>
          <t>2026-05-19</t>
        </is>
      </c>
      <c r="B206" t="n">
        <v>18.6299991607666</v>
      </c>
      <c r="C206" t="n">
        <v>0.8747887979398041</v>
      </c>
      <c r="D206" t="n">
        <v>0.9507150595353034</v>
      </c>
      <c r="E206" t="n">
        <v>5278462</v>
      </c>
    </row>
    <row r="207">
      <c r="A207" t="inlineStr">
        <is>
          <t>2026-05-20</t>
        </is>
      </c>
      <c r="B207" t="n">
        <v>19.38999938964844</v>
      </c>
      <c r="C207" t="n">
        <v>0.9051563882835548</v>
      </c>
      <c r="D207" t="n">
        <v>0.9830896149687884</v>
      </c>
      <c r="E207" t="n">
        <v>5278462</v>
      </c>
    </row>
    <row r="208">
      <c r="A208" t="inlineStr">
        <is>
          <t>2026-05-21</t>
        </is>
      </c>
      <c r="B208" t="n">
        <v>19.61000061035156</v>
      </c>
      <c r="C208" t="n">
        <v>0.9150798881535632</v>
      </c>
      <c r="D208" t="n">
        <v>0.9937039793861416</v>
      </c>
      <c r="E208" t="n">
        <v>5278462</v>
      </c>
    </row>
    <row r="209">
      <c r="A209" t="inlineStr">
        <is>
          <t>2026-05-22</t>
        </is>
      </c>
      <c r="B209" t="n">
        <v>18.8799991607666</v>
      </c>
      <c r="C209" t="n">
        <v>0.9085725150776039</v>
      </c>
      <c r="D209" t="n">
        <v>0.989161672453756</v>
      </c>
      <c r="E209" t="n">
        <v>5278462</v>
      </c>
    </row>
    <row r="210">
      <c r="A210" t="inlineStr">
        <is>
          <t>2026-05-26</t>
        </is>
      </c>
      <c r="B210" t="n">
        <v>19.20000076293945</v>
      </c>
      <c r="C210" t="n">
        <v>0.9268386777798</v>
      </c>
      <c r="D210" t="n">
        <v>0.9881129937212508</v>
      </c>
      <c r="E210" t="n">
        <v>5390404</v>
      </c>
    </row>
    <row r="211">
      <c r="A211" t="inlineStr">
        <is>
          <t>2026-05-27</t>
        </is>
      </c>
      <c r="B211" t="n">
        <v>18.81999969482422</v>
      </c>
      <c r="C211" t="n">
        <v>0.9303786601018582</v>
      </c>
      <c r="D211" t="n">
        <v>0.993366723864736</v>
      </c>
      <c r="E211" t="n">
        <v>5390404</v>
      </c>
    </row>
    <row r="212">
      <c r="A212" t="inlineStr">
        <is>
          <t>2026-05-28</t>
        </is>
      </c>
      <c r="B212" t="n">
        <v>19.25</v>
      </c>
      <c r="C212" t="n">
        <v>0.959595641992808</v>
      </c>
      <c r="D212" t="n">
        <v>1.025036011907188</v>
      </c>
      <c r="E212" t="n">
        <v>5390404</v>
      </c>
    </row>
    <row r="213">
      <c r="A213" t="inlineStr">
        <is>
          <t>2026-05-29</t>
        </is>
      </c>
      <c r="B213" t="n">
        <v>19.27000045776367</v>
      </c>
      <c r="C213" t="n">
        <v>0.9600741749629804</v>
      </c>
      <c r="D213" t="n">
        <v>1.025403555061156</v>
      </c>
      <c r="E213" t="n">
        <v>5390404</v>
      </c>
    </row>
    <row r="214">
      <c r="A214" t="inlineStr">
        <is>
          <t>2026-06-01</t>
        </is>
      </c>
      <c r="B214" t="n">
        <v>18.85000038146973</v>
      </c>
      <c r="C214" t="n">
        <v>0.9441604413397786</v>
      </c>
      <c r="D214" t="n">
        <v>1.006636817338892</v>
      </c>
      <c r="E214" t="n">
        <v>5416901</v>
      </c>
    </row>
    <row r="215">
      <c r="A215" t="inlineStr">
        <is>
          <t>2026-06-02</t>
        </is>
      </c>
      <c r="B215" t="n">
        <v>17.96999931335449</v>
      </c>
      <c r="C215" t="n">
        <v>0.9668820768937204</v>
      </c>
      <c r="D215" t="n">
        <v>1.035872389844653</v>
      </c>
      <c r="E215" t="n">
        <v>5416901</v>
      </c>
    </row>
    <row r="216">
      <c r="A216" t="inlineStr">
        <is>
          <t>2026-06-03</t>
        </is>
      </c>
      <c r="B216" t="n">
        <v>16.89999961853027</v>
      </c>
      <c r="C216" t="n">
        <v>0.9318035768318488</v>
      </c>
      <c r="D216" t="n">
        <v>0.9999799130854612</v>
      </c>
      <c r="E216" t="n">
        <v>5416901</v>
      </c>
    </row>
    <row r="217">
      <c r="A217" t="inlineStr">
        <is>
          <t>2026-06-04</t>
        </is>
      </c>
      <c r="B217" t="n">
        <v>17.88999938964844</v>
      </c>
      <c r="C217" t="n">
        <v>1.009269834382796</v>
      </c>
      <c r="D217" t="n">
        <v>1.084871008491903</v>
      </c>
      <c r="E217" t="n">
        <v>5416901</v>
      </c>
    </row>
    <row r="218">
      <c r="A218" t="inlineStr">
        <is>
          <t>2026-06-05</t>
        </is>
      </c>
      <c r="B218" t="n">
        <v>15.89999961853027</v>
      </c>
      <c r="C218" t="n">
        <v>0.9967502131265036</v>
      </c>
      <c r="D218" t="n">
        <v>1.080318967252428</v>
      </c>
      <c r="E218" t="n">
        <v>5416901</v>
      </c>
    </row>
    <row r="219">
      <c r="A219" t="inlineStr">
        <is>
          <t>2026-06-08</t>
        </is>
      </c>
      <c r="B219" t="n">
        <v>16.85000038146973</v>
      </c>
      <c r="C219" t="n">
        <v>0.9950279272523872</v>
      </c>
      <c r="D219" t="n">
        <v>1.049642468810538</v>
      </c>
      <c r="E219" t="n">
        <v>5543872</v>
      </c>
    </row>
    <row r="220">
      <c r="A220" t="inlineStr">
        <is>
          <t>2026-06-09</t>
        </is>
      </c>
      <c r="B220" t="n">
        <v>16.20000076293945</v>
      </c>
      <c r="C220" t="n">
        <v>0.9866437202966764</v>
      </c>
      <c r="D220" t="n">
        <v>1.04253153961822</v>
      </c>
      <c r="E220" t="n">
        <v>5543872</v>
      </c>
    </row>
    <row r="221">
      <c r="A221" t="inlineStr">
        <is>
          <t>2026-06-10</t>
        </is>
      </c>
      <c r="B221" t="n">
        <v>15.64000034332275</v>
      </c>
      <c r="C221" t="n">
        <v>1.000101558236419</v>
      </c>
      <c r="D221" t="n">
        <v>1.018448226947031</v>
      </c>
      <c r="E221" t="n">
        <v>5543872</v>
      </c>
    </row>
    <row r="222">
      <c r="A222" t="inlineStr">
        <is>
          <t>2026-06-11</t>
        </is>
      </c>
      <c r="B222" t="n">
        <v>16.52000045776367</v>
      </c>
      <c r="C222" t="n">
        <v>1.025063800449663</v>
      </c>
      <c r="D222" t="n">
        <v>1.043282001787702</v>
      </c>
      <c r="E222" t="n">
        <v>5543872</v>
      </c>
    </row>
    <row r="223">
      <c r="A223" t="inlineStr">
        <is>
          <t>2026-06-12</t>
        </is>
      </c>
      <c r="B223" t="n">
        <v>16.11000061035156</v>
      </c>
      <c r="C223" t="n">
        <v>1.00487151122472</v>
      </c>
      <c r="D223" t="n">
        <v>1.022807457241654</v>
      </c>
      <c r="E223" t="n">
        <v>5543872</v>
      </c>
    </row>
    <row r="224">
      <c r="A224" t="inlineStr">
        <is>
          <t>2026-06-15</t>
        </is>
      </c>
      <c r="B224" t="n">
        <v>17.11000061035156</v>
      </c>
      <c r="C224" t="n">
        <v>0.957275596662862</v>
      </c>
      <c r="D224" t="n">
        <v>0.9970730161557304</v>
      </c>
      <c r="E224" t="n">
        <v>5620754</v>
      </c>
    </row>
    <row r="225">
      <c r="A225" t="inlineStr">
        <is>
          <t>2026-06-16</t>
        </is>
      </c>
      <c r="B225" t="n">
        <v>16.20999908447266</v>
      </c>
      <c r="C225" t="n">
        <v>0.910083575026874</v>
      </c>
      <c r="D225" t="n">
        <v>0.9480158776104552</v>
      </c>
      <c r="E225" t="n">
        <v>5620754</v>
      </c>
    </row>
    <row r="226">
      <c r="A226" t="inlineStr">
        <is>
          <t>2026-06-17</t>
        </is>
      </c>
      <c r="B226" t="n">
        <v>15.69999980926514</v>
      </c>
      <c r="C226" t="n">
        <v>0.9029300688915968</v>
      </c>
      <c r="D226" t="n">
        <v>0.9414792641299256</v>
      </c>
      <c r="E226" t="n">
        <v>5620754</v>
      </c>
    </row>
    <row r="227">
      <c r="A227" t="inlineStr">
        <is>
          <t>2026-06-18</t>
        </is>
      </c>
      <c r="B227" t="n">
        <v>16.13999938964844</v>
      </c>
      <c r="C227" t="n">
        <v>0.9491619768726464</v>
      </c>
      <c r="D227" t="n">
        <v>0.9905941686564091</v>
      </c>
      <c r="E227" t="n">
        <v>5620754</v>
      </c>
    </row>
    <row r="228">
      <c r="A228" t="inlineStr">
        <is>
          <t>2026-06-22</t>
        </is>
      </c>
      <c r="B228" t="n">
        <v>15.85999965667725</v>
      </c>
      <c r="C228" t="n">
        <v>0.9092741748368378</v>
      </c>
      <c r="D228" t="n">
        <v>0.9588750087137432</v>
      </c>
      <c r="E228" t="n">
        <v>5672956</v>
      </c>
    </row>
    <row r="229">
      <c r="A229" t="inlineStr">
        <is>
          <t>2026-06-23</t>
        </is>
      </c>
      <c r="B229" t="n">
        <v>15.13000011444092</v>
      </c>
      <c r="C229" t="n">
        <v>0.8984264178622368</v>
      </c>
      <c r="D229" t="n">
        <v>0.9492316683753332</v>
      </c>
      <c r="E229" t="n">
        <v>5672956</v>
      </c>
    </row>
    <row r="230">
      <c r="A230" t="inlineStr">
        <is>
          <t>2026-06-24</t>
        </is>
      </c>
      <c r="B230" t="n">
        <v>14.02000045776367</v>
      </c>
      <c r="C230" t="n">
        <v>0.8554881364931687</v>
      </c>
      <c r="D230" t="n">
        <v>0.9052243766206274</v>
      </c>
      <c r="E230" t="n">
        <v>5672956</v>
      </c>
    </row>
    <row r="231">
      <c r="A231" t="inlineStr">
        <is>
          <t>2026-06-25</t>
        </is>
      </c>
      <c r="B231" t="n">
        <v>13.31999969482422</v>
      </c>
      <c r="C231" t="n">
        <v>0.8406130126159098</v>
      </c>
      <c r="D231" t="n">
        <v>0.8912046191067678</v>
      </c>
      <c r="E231" t="n">
        <v>5672956</v>
      </c>
    </row>
    <row r="232">
      <c r="A232" t="inlineStr">
        <is>
          <t>2026-06-26</t>
        </is>
      </c>
      <c r="B232" t="n">
        <v>13.5600004196167</v>
      </c>
      <c r="C232" t="n">
        <v>0.8505821426577979</v>
      </c>
      <c r="D232" t="n">
        <v>0.9013907947288248</v>
      </c>
      <c r="E232" t="n">
        <v>5672956</v>
      </c>
    </row>
    <row r="233">
      <c r="A233" t="inlineStr">
        <is>
          <t>2026-06-29</t>
        </is>
      </c>
      <c r="B233" t="n">
        <v>13.80000019073486</v>
      </c>
      <c r="C233" t="n">
        <v>0.850776609898764</v>
      </c>
      <c r="D233" t="n">
        <v>0.890105827558089</v>
      </c>
      <c r="E233" t="n">
        <v>5742237</v>
      </c>
    </row>
    <row r="234">
      <c r="A234" t="inlineStr">
        <is>
          <t>2026-06-30</t>
        </is>
      </c>
      <c r="B234" t="n">
        <v>13.3100004196167</v>
      </c>
      <c r="C234" t="n">
        <v>0.841695472249274</v>
      </c>
      <c r="D234" t="n">
        <v>0.8816119525566524</v>
      </c>
      <c r="E234" t="n">
        <v>5742237</v>
      </c>
    </row>
    <row r="235">
      <c r="A235" t="inlineStr">
        <is>
          <t>2026-07-01</t>
        </is>
      </c>
      <c r="B235" t="n">
        <v>14.14999961853027</v>
      </c>
      <c r="C235" t="n">
        <v>0.8747683958197946</v>
      </c>
      <c r="D235" t="n">
        <v>0.9152380652837604</v>
      </c>
      <c r="E235" t="n">
        <v>5742237</v>
      </c>
    </row>
    <row r="236">
      <c r="A236" t="inlineStr">
        <is>
          <t>2026-07-02</t>
        </is>
      </c>
      <c r="B236" t="n">
        <v>14.35999965667725</v>
      </c>
      <c r="C236" t="n">
        <v>0.8439566769479616</v>
      </c>
      <c r="D236" t="n">
        <v>0.8809512525775399</v>
      </c>
      <c r="E236" t="n">
        <v>5742237</v>
      </c>
    </row>
    <row r="237">
      <c r="A237" t="inlineStr">
        <is>
          <t>2026-07-06</t>
        </is>
      </c>
      <c r="B237" t="n">
        <v>15.55000019073486</v>
      </c>
      <c r="C237" t="n">
        <v>0.868877772500304</v>
      </c>
      <c r="D237" t="n">
        <v>0.9048593600019388</v>
      </c>
      <c r="E237" t="n">
        <v>5742237</v>
      </c>
    </row>
    <row r="238">
      <c r="A238" t="inlineStr">
        <is>
          <t>2026-07-07</t>
        </is>
      </c>
      <c r="B238" t="n">
        <v>14.80000019073486</v>
      </c>
      <c r="C238" t="n">
        <v>0.8408500772033201</v>
      </c>
      <c r="D238" t="n">
        <v>0.8762429705200259</v>
      </c>
      <c r="E238" t="n">
        <v>5742237</v>
      </c>
    </row>
    <row r="239">
      <c r="A239" t="inlineStr">
        <is>
          <t>2026-07-08</t>
        </is>
      </c>
      <c r="B239" t="n">
        <v>14.85999965667725</v>
      </c>
      <c r="C239" t="n">
        <v>0.8571233657491231</v>
      </c>
      <c r="D239" t="n">
        <v>0.8937361445334854</v>
      </c>
      <c r="E239" t="n">
        <v>5742237</v>
      </c>
    </row>
    <row r="240">
      <c r="A240" t="inlineStr">
        <is>
          <t>2026-07-09</t>
        </is>
      </c>
      <c r="B240" t="n">
        <v>14.6899995803833</v>
      </c>
      <c r="C240" t="n">
        <v>0.8473105327776933</v>
      </c>
      <c r="D240" t="n">
        <v>0.8834660101838429</v>
      </c>
      <c r="E240" t="n">
        <v>5742237</v>
      </c>
    </row>
    <row r="241">
      <c r="A241" t="inlineStr">
        <is>
          <t>2026-07-10</t>
        </is>
      </c>
      <c r="B241" t="n">
        <v>14.97999954223633</v>
      </c>
      <c r="C241" t="n">
        <v>0.8403930043100006</v>
      </c>
      <c r="D241" t="n">
        <v>0.8752313001121479</v>
      </c>
      <c r="E241" t="n">
        <v>5742237</v>
      </c>
    </row>
    <row r="242">
      <c r="A242" t="inlineStr">
        <is>
          <t>2026-07-13</t>
        </is>
      </c>
      <c r="B242" t="n">
        <v>14.60999965667725</v>
      </c>
      <c r="C242" t="n">
        <v>0.8293165956690643</v>
      </c>
      <c r="D242" t="n">
        <v>0.8601549713055315</v>
      </c>
      <c r="E242" t="n">
        <v>5770038</v>
      </c>
    </row>
    <row r="243">
      <c r="A243" t="inlineStr">
        <is>
          <t>2026-07-14</t>
        </is>
      </c>
      <c r="B243" t="n">
        <v>16.29000091552734</v>
      </c>
      <c r="C243" t="n">
        <v>0.8698570092061988</v>
      </c>
      <c r="D243" t="n">
        <v>0.9002182279657421</v>
      </c>
      <c r="E243" t="n">
        <v>5770038</v>
      </c>
    </row>
    <row r="244">
      <c r="A244" t="inlineStr">
        <is>
          <t>2026-07-15</t>
        </is>
      </c>
      <c r="B244" t="n">
        <v>15.78999996185303</v>
      </c>
      <c r="C244" t="n">
        <v>0.8314975387903607</v>
      </c>
      <c r="D244" t="n">
        <v>0.860104702491157</v>
      </c>
      <c r="E244" t="n">
        <v>5770038</v>
      </c>
    </row>
    <row r="245">
      <c r="A245" t="inlineStr">
        <is>
          <t>2026-07-16</t>
        </is>
      </c>
      <c r="B245" t="n">
        <v>15.4399995803833</v>
      </c>
      <c r="C245" t="n">
        <v>0.8357067228518383</v>
      </c>
      <c r="D245" t="n">
        <v>0.8652876482348965</v>
      </c>
      <c r="E245" t="n">
        <v>5770038</v>
      </c>
    </row>
    <row r="246">
      <c r="A246" t="inlineStr">
        <is>
          <t>2026-07-17</t>
        </is>
      </c>
      <c r="B246" t="n">
        <v>15.6899995803833</v>
      </c>
      <c r="C246" t="n">
        <v>0.8591131522357047</v>
      </c>
      <c r="D246" t="n">
        <v>0.8898888450590878</v>
      </c>
      <c r="E246" t="n">
        <v>5770038</v>
      </c>
    </row>
    <row r="247">
      <c r="A247" t="inlineStr">
        <is>
          <t>2026-07-20</t>
        </is>
      </c>
      <c r="B247" t="n">
        <v>16.6299991607666</v>
      </c>
      <c r="C247" t="n">
        <v>0.8889048327625702</v>
      </c>
      <c r="D247" t="n">
        <v>0.9109409761398696</v>
      </c>
      <c r="E247" t="n">
        <v>5777468</v>
      </c>
    </row>
    <row r="248">
      <c r="A248" t="inlineStr">
        <is>
          <t>2026-07-21</t>
        </is>
      </c>
      <c r="B248" t="n">
        <v>17.22999954223633</v>
      </c>
      <c r="C248" t="n">
        <v>0.909489242781664</v>
      </c>
      <c r="D248" t="n">
        <v>0.9317475888101282</v>
      </c>
      <c r="E248" t="n">
        <v>5777468</v>
      </c>
    </row>
    <row r="249">
      <c r="A249" t="inlineStr">
        <is>
          <t>2026-07-22</t>
        </is>
      </c>
      <c r="B249" t="n">
        <v>17.73999977111816</v>
      </c>
      <c r="C249" t="n">
        <v>0.9340053888601904</v>
      </c>
      <c r="D249" t="n">
        <v>0.9568036060571457</v>
      </c>
      <c r="E249" t="n">
        <v>5777468</v>
      </c>
    </row>
    <row r="250">
      <c r="A250" t="inlineStr">
        <is>
          <t>2026-07-23</t>
        </is>
      </c>
      <c r="B250" t="n">
        <v>16.59000015258789</v>
      </c>
      <c r="C250" t="n">
        <v>0.89903967745143</v>
      </c>
      <c r="D250" t="n">
        <v>0.9216432788714092</v>
      </c>
      <c r="E250" t="n">
        <v>5777468</v>
      </c>
    </row>
    <row r="251">
      <c r="A251" t="inlineStr">
        <is>
          <t>2026-07-24</t>
        </is>
      </c>
      <c r="B251" t="n">
        <v>15.78999996185303</v>
      </c>
      <c r="C251" t="n">
        <v>0.8632843850267476</v>
      </c>
      <c r="D251" t="n">
        <v>0.8851866445502697</v>
      </c>
      <c r="E251" t="n">
        <v>5777468</v>
      </c>
    </row>
    <row r="252">
      <c r="A252" t="inlineStr">
        <is>
          <t>2026-07-27</t>
        </is>
      </c>
      <c r="B252" t="n">
        <v>17.92000007629395</v>
      </c>
      <c r="C252" t="n">
        <v>0.962793569382304</v>
      </c>
      <c r="D252" t="n">
        <v>0.976767455872542</v>
      </c>
      <c r="E252" t="n">
        <v>5787414</v>
      </c>
    </row>
    <row r="253">
      <c r="A253" t="inlineStr">
        <is>
          <t>2026-07-28</t>
        </is>
      </c>
      <c r="B253" t="n">
        <v>17.56999969482422</v>
      </c>
      <c r="C253" t="n">
        <v>0.9297834162233644</v>
      </c>
      <c r="D253" t="n">
        <v>0.9430722188017456</v>
      </c>
      <c r="E253" t="n">
        <v>5787414</v>
      </c>
    </row>
    <row r="254">
      <c r="A254" t="inlineStr">
        <is>
          <t>2026-07-29</t>
        </is>
      </c>
      <c r="B254" t="n">
        <v>16.59000015258789</v>
      </c>
      <c r="C254" t="n">
        <v>0.8830992289793875</v>
      </c>
      <c r="D254" t="n">
        <v>0.8957962907242542</v>
      </c>
      <c r="E254" t="n">
        <v>5787414</v>
      </c>
    </row>
    <row r="255">
      <c r="A255" t="inlineStr">
        <is>
          <t>2026-07-30</t>
        </is>
      </c>
      <c r="B255" t="n">
        <v>18.07999992370605</v>
      </c>
      <c r="C255" t="n">
        <v>0.9580224795344382</v>
      </c>
      <c r="D255" t="n">
        <v>0.9717330365617848</v>
      </c>
      <c r="E255" t="n">
        <v>5787414</v>
      </c>
    </row>
    <row r="256">
      <c r="A256" t="inlineStr">
        <is>
          <t>2026-07-31</t>
        </is>
      </c>
      <c r="B256" t="n">
        <v>17.28000068664551</v>
      </c>
      <c r="C256" t="n">
        <v>0.9432916750206762</v>
      </c>
      <c r="D256" t="n">
        <v>0.9572052318450682</v>
      </c>
      <c r="E256" t="n">
        <v>5787414</v>
      </c>
    </row>
    <row r="257">
      <c r="A257" t="inlineStr">
        <is>
          <t>2026-08-03</t>
        </is>
      </c>
      <c r="B257" t="n">
        <v>17.42000007629395</v>
      </c>
      <c r="C257" t="n">
        <v>0.9513841309985028</v>
      </c>
      <c r="D257" t="n">
        <v>0.957028711899462</v>
      </c>
      <c r="E257" t="n">
        <v>5797813</v>
      </c>
    </row>
    <row r="258">
      <c r="A258" t="inlineStr">
        <is>
          <t>2026-08-04</t>
        </is>
      </c>
      <c r="B258" t="n">
        <v>18.10000038146973</v>
      </c>
      <c r="C258" t="n">
        <v>0.9831894953446846</v>
      </c>
      <c r="D258" t="n">
        <v>0.9889911252937826</v>
      </c>
      <c r="E258" t="n">
        <v>5797813</v>
      </c>
    </row>
    <row r="259">
      <c r="A259" t="inlineStr">
        <is>
          <t>2026-08-05</t>
        </is>
      </c>
      <c r="B259" t="n">
        <v>18.43000030517578</v>
      </c>
      <c r="C259" t="n">
        <v>0.98121695553594</v>
      </c>
      <c r="D259" t="n">
        <v>0.9868911989454724</v>
      </c>
      <c r="E259" t="n">
        <v>5797813</v>
      </c>
    </row>
    <row r="260">
      <c r="A260" t="inlineStr">
        <is>
          <t>2026-08-06</t>
        </is>
      </c>
      <c r="B260" t="n">
        <v>18.29999923706055</v>
      </c>
      <c r="C260" t="n">
        <v>0.9765747765709027</v>
      </c>
      <c r="D260" t="n">
        <v>0.9822354620480278</v>
      </c>
      <c r="E260" t="n">
        <v>5797813</v>
      </c>
    </row>
    <row r="261">
      <c r="A261" t="inlineStr">
        <is>
          <t>2026-08-07</t>
        </is>
      </c>
      <c r="B261" t="n">
        <v>18.81999969482422</v>
      </c>
      <c r="C261" t="n">
        <v>0.9984631079156128</v>
      </c>
      <c r="D261" t="n">
        <v>1.004216696881905</v>
      </c>
      <c r="E261" t="n">
        <v>5797813</v>
      </c>
    </row>
    <row r="262">
      <c r="A262" t="inlineStr">
        <is>
          <t>2026-08-10</t>
        </is>
      </c>
      <c r="B262" t="n">
        <v>18.10000038146973</v>
      </c>
      <c r="C262" t="n">
        <v>0.9811088680252446</v>
      </c>
      <c r="D262" t="n">
        <v>0.9813794795441964</v>
      </c>
      <c r="E262" t="n">
        <v>5805238</v>
      </c>
    </row>
    <row r="263">
      <c r="A263" t="inlineStr">
        <is>
          <t>2026-08-11</t>
        </is>
      </c>
      <c r="B263" t="n">
        <v>18.09000015258789</v>
      </c>
      <c r="C263" t="n">
        <v>0.9753199516353044</v>
      </c>
      <c r="D263" t="n">
        <v>0.975587526593343</v>
      </c>
      <c r="E263" t="n">
        <v>5805238</v>
      </c>
    </row>
    <row r="264">
      <c r="A264" t="inlineStr">
        <is>
          <t>2026-08-12</t>
        </is>
      </c>
      <c r="B264" t="n">
        <v>17.88999938964844</v>
      </c>
      <c r="C264" t="n">
        <v>0.9662004011575624</v>
      </c>
      <c r="D264" t="n">
        <v>0.9664659314821</v>
      </c>
      <c r="E264" t="n">
        <v>5805238</v>
      </c>
    </row>
    <row r="265">
      <c r="A265" t="inlineStr">
        <is>
          <t>2026-08-13</t>
        </is>
      </c>
      <c r="B265" t="n">
        <v>18.29000091552734</v>
      </c>
      <c r="C265" t="n">
        <v>0.9847376300367792</v>
      </c>
      <c r="D265" t="n">
        <v>0.985007414537462</v>
      </c>
      <c r="E265" t="n">
        <v>5805238</v>
      </c>
    </row>
    <row r="266">
      <c r="A266" t="inlineStr">
        <is>
          <t>2026-08-14</t>
        </is>
      </c>
      <c r="B266" t="n">
        <v>18.07999992370605</v>
      </c>
      <c r="C266" t="n">
        <v>0.975165985108844</v>
      </c>
      <c r="D266" t="n">
        <v>0.9754336235740816</v>
      </c>
      <c r="E266" t="n">
        <v>5805238</v>
      </c>
    </row>
    <row r="267">
      <c r="A267" t="inlineStr">
        <is>
          <t>2026-08-17</t>
        </is>
      </c>
      <c r="B267" t="n">
        <v>18.72999954223633</v>
      </c>
      <c r="C267" t="n">
        <v>7.089311797891242</v>
      </c>
      <c r="D267" t="n">
        <v>7.003643334825625</v>
      </c>
      <c r="E267" t="n">
        <v>815164</v>
      </c>
    </row>
    <row r="268">
      <c r="A268" t="inlineStr">
        <is>
          <t>2026-08-18</t>
        </is>
      </c>
      <c r="B268" t="n">
        <v>18.28000068664551</v>
      </c>
      <c r="C268" t="n">
        <v>6.903400115019616</v>
      </c>
      <c r="D268" t="n">
        <v>6.820163905812329</v>
      </c>
      <c r="E268" t="n">
        <v>815164</v>
      </c>
    </row>
    <row r="269">
      <c r="A269" t="inlineStr">
        <is>
          <t>2026-08-19</t>
        </is>
      </c>
      <c r="B269" t="n">
        <v>20.23999977111816</v>
      </c>
      <c r="C269" t="n">
        <v>6.499499077010329</v>
      </c>
      <c r="D269" t="n">
        <v>6.432742175370723</v>
      </c>
      <c r="E269" t="n">
        <v>815164</v>
      </c>
    </row>
    <row r="270">
      <c r="A270" t="inlineStr">
        <is>
          <t>2026-08-20</t>
        </is>
      </c>
      <c r="B270" t="n">
        <v>21.56999969482422</v>
      </c>
      <c r="C270" t="n">
        <v>6.700176890553849</v>
      </c>
      <c r="D270" t="n">
        <v>6.63358595234665</v>
      </c>
      <c r="E270" t="n">
        <v>815164</v>
      </c>
    </row>
    <row r="271">
      <c r="A271" t="inlineStr">
        <is>
          <t>2026-08-21</t>
        </is>
      </c>
      <c r="B271" t="n">
        <v>22.82999992370605</v>
      </c>
      <c r="C271" t="n">
        <v>6.554470527613171</v>
      </c>
      <c r="D271" t="n">
        <v>6.494216083626332</v>
      </c>
      <c r="E271" t="n">
        <v>815164</v>
      </c>
    </row>
    <row r="272">
      <c r="A272" t="inlineStr">
        <is>
          <t>2026-08-24</t>
        </is>
      </c>
      <c r="B272" t="n">
        <v>24.13999938964844</v>
      </c>
      <c r="C272" t="n">
        <v>0.961791152933416</v>
      </c>
      <c r="D272" t="n">
        <v>0.9768177262558894</v>
      </c>
      <c r="E272" t="n">
        <v>5847611</v>
      </c>
    </row>
    <row r="273">
      <c r="A273" t="inlineStr">
        <is>
          <t>2026-08-25</t>
        </is>
      </c>
      <c r="B273" t="n">
        <v>24.81999969482422</v>
      </c>
      <c r="C273" t="n">
        <v>1.004279954185238</v>
      </c>
      <c r="D273" t="n">
        <v>1.020218515704937</v>
      </c>
      <c r="E273" t="n">
        <v>5847611</v>
      </c>
    </row>
    <row r="274">
      <c r="A274" t="inlineStr">
        <is>
          <t>2026-08-26</t>
        </is>
      </c>
      <c r="B274" t="n">
        <v>24.90999984741211</v>
      </c>
      <c r="C274" t="n">
        <v>0.9829529042883708</v>
      </c>
      <c r="D274" t="n">
        <v>0.9981605606673708</v>
      </c>
      <c r="E274" t="n">
        <v>5847611</v>
      </c>
    </row>
    <row r="275">
      <c r="A275" t="inlineStr">
        <is>
          <t>2026-08-27</t>
        </is>
      </c>
      <c r="B275" t="n">
        <v>25.6299991607666</v>
      </c>
      <c r="C275" t="n">
        <v>1.009702440603698</v>
      </c>
      <c r="D275" t="n">
        <v>1.025297885750241</v>
      </c>
      <c r="E275" t="n">
        <v>5847611</v>
      </c>
    </row>
    <row r="276">
      <c r="A276" t="inlineStr">
        <is>
          <t>2026-08-28</t>
        </is>
      </c>
      <c r="B276" t="n">
        <v>23.79999923706055</v>
      </c>
      <c r="C276" t="n">
        <v>0.9632601045936072</v>
      </c>
      <c r="D276" t="n">
        <v>0.9785517181353348</v>
      </c>
      <c r="E276" t="n">
        <v>5847611</v>
      </c>
    </row>
    <row r="277">
      <c r="A277" t="inlineStr">
        <is>
          <t>2026-08-31</t>
        </is>
      </c>
      <c r="B277" t="n">
        <v>25.31999969482422</v>
      </c>
      <c r="C277" t="n">
        <v>0.9907317515420812</v>
      </c>
      <c r="D277" t="n">
        <v>1.021459374223668</v>
      </c>
      <c r="E277" t="n">
        <v>5901112</v>
      </c>
    </row>
    <row r="278">
      <c r="A278" t="inlineStr">
        <is>
          <t>2026-09-01</t>
        </is>
      </c>
      <c r="B278" t="n">
        <v>23.3700008392334</v>
      </c>
      <c r="C278" t="n">
        <v>0.9323813114441274</v>
      </c>
      <c r="D278" t="n">
        <v>0.9618848000168092</v>
      </c>
      <c r="E278" t="n">
        <v>5901112</v>
      </c>
    </row>
    <row r="279">
      <c r="A279" t="inlineStr">
        <is>
          <t>2026-09-02</t>
        </is>
      </c>
      <c r="B279" t="n">
        <v>23.05999946594238</v>
      </c>
      <c r="C279" t="n">
        <v>0.929822685354216</v>
      </c>
      <c r="D279" t="n">
        <v>0.9595689550241332</v>
      </c>
      <c r="E279" t="n">
        <v>5901112</v>
      </c>
    </row>
    <row r="280">
      <c r="A280" t="inlineStr">
        <is>
          <t>2026-09-03</t>
        </is>
      </c>
      <c r="B280" t="n">
        <v>26.45000076293945</v>
      </c>
      <c r="C280" t="n">
        <v>1.018428783209206</v>
      </c>
      <c r="D280" t="n">
        <v>1.049495918397623</v>
      </c>
      <c r="E280" t="n">
        <v>5901112</v>
      </c>
    </row>
    <row r="281">
      <c r="A281" t="inlineStr">
        <is>
          <t>2026-09-04</t>
        </is>
      </c>
      <c r="B281" t="n">
        <v>24.96999931335449</v>
      </c>
      <c r="C281" t="n">
        <v>0.9811606979490241</v>
      </c>
      <c r="D281" t="n">
        <v>1.011723917942714</v>
      </c>
      <c r="E281" t="n">
        <v>5901112</v>
      </c>
    </row>
    <row r="282">
      <c r="A282" t="inlineStr">
        <is>
          <t>2026-09-08</t>
        </is>
      </c>
      <c r="B282" t="n">
        <v>24.77000045776367</v>
      </c>
      <c r="C282" t="n">
        <v>0.9540545627263664</v>
      </c>
      <c r="D282" t="n">
        <v>0.987300352295751</v>
      </c>
      <c r="E282" t="n">
        <v>5929198</v>
      </c>
    </row>
    <row r="283">
      <c r="A283" t="inlineStr">
        <is>
          <t>2026-09-09</t>
        </is>
      </c>
      <c r="B283" t="n">
        <v>24.20999908447266</v>
      </c>
      <c r="C283" t="n">
        <v>0.9390634379749818</v>
      </c>
      <c r="D283" t="n">
        <v>0.9720257833162204</v>
      </c>
      <c r="E283" t="n">
        <v>5929198</v>
      </c>
    </row>
    <row r="284">
      <c r="A284" t="inlineStr">
        <is>
          <t>2026-09-10</t>
        </is>
      </c>
      <c r="B284" t="n">
        <v>24.20000076293945</v>
      </c>
      <c r="C284" t="n">
        <v>0.9497752219158668</v>
      </c>
      <c r="D284" t="n">
        <v>0.9835217892130378</v>
      </c>
      <c r="E284" t="n">
        <v>5929198</v>
      </c>
    </row>
    <row r="285">
      <c r="A285" t="inlineStr">
        <is>
          <t>2026-09-11</t>
        </is>
      </c>
      <c r="B285" t="n">
        <v>25.03000068664551</v>
      </c>
      <c r="C285" t="n">
        <v>0.9530562973109028</v>
      </c>
      <c r="D285" t="n">
        <v>0.9858748670699384</v>
      </c>
      <c r="E285" t="n">
        <v>5929198</v>
      </c>
    </row>
    <row r="286">
      <c r="A286" t="inlineStr">
        <is>
          <t>2026-09-14</t>
        </is>
      </c>
      <c r="B286" t="n">
        <v>25.76000022888184</v>
      </c>
      <c r="C286" t="n">
        <v>0.9789697410561736</v>
      </c>
      <c r="D286" t="n">
        <v>1.010114829934987</v>
      </c>
      <c r="E286" t="n">
        <v>5956378</v>
      </c>
    </row>
    <row r="287">
      <c r="A287" t="inlineStr">
        <is>
          <t>2026-09-15</t>
        </is>
      </c>
      <c r="B287" t="n">
        <v>23.60000038146973</v>
      </c>
      <c r="C287" t="n">
        <v>0.9385888192239098</v>
      </c>
      <c r="D287" t="n">
        <v>0.9698840832677954</v>
      </c>
      <c r="E287" t="n">
        <v>5956378</v>
      </c>
    </row>
    <row r="288">
      <c r="A288" t="inlineStr">
        <is>
          <t>2026-09-16</t>
        </is>
      </c>
      <c r="B288" t="n">
        <v>22.80999946594238</v>
      </c>
      <c r="C288" t="n">
        <v>0.9009795661782176</v>
      </c>
      <c r="D288" t="n">
        <v>0.9308090462204608</v>
      </c>
      <c r="E288" t="n">
        <v>5956378</v>
      </c>
    </row>
    <row r="289">
      <c r="A289" t="inlineStr">
        <is>
          <t>2026-09-17</t>
        </is>
      </c>
      <c r="B289" t="n">
        <v>23.88999938964844</v>
      </c>
      <c r="C289" t="n">
        <v>0.9320775938324416</v>
      </c>
      <c r="D289" t="n">
        <v>0.9625462251782499</v>
      </c>
      <c r="E289" t="n">
        <v>5956378</v>
      </c>
    </row>
    <row r="290">
      <c r="A290" t="inlineStr">
        <is>
          <t>2026-09-18</t>
        </is>
      </c>
      <c r="B290" t="n">
        <v>25.98999977111816</v>
      </c>
      <c r="C290" t="n">
        <v>0.9521373580888646</v>
      </c>
      <c r="D290" t="n">
        <v>0.9813044077337256</v>
      </c>
      <c r="E290" t="n">
        <v>5956378</v>
      </c>
    </row>
    <row r="291">
      <c r="A291" t="inlineStr">
        <is>
          <t>2026-09-21</t>
        </is>
      </c>
      <c r="B291" t="n">
        <v>28.25</v>
      </c>
      <c r="C291" t="n">
        <v>0.96107655062483</v>
      </c>
      <c r="D291" t="n">
        <v>0.99857757014876</v>
      </c>
      <c r="E291" t="n">
        <v>5983940</v>
      </c>
    </row>
    <row r="292">
      <c r="A292" t="inlineStr">
        <is>
          <t>2026-09-22</t>
        </is>
      </c>
      <c r="B292" t="n">
        <v>28.76000022888184</v>
      </c>
      <c r="C292" t="n">
        <v>0.9865747503837032</v>
      </c>
      <c r="D292" t="n">
        <v>1.02540389404489</v>
      </c>
      <c r="E292" t="n">
        <v>5983940</v>
      </c>
    </row>
    <row r="293">
      <c r="A293" t="inlineStr">
        <is>
          <t>2026-09-23</t>
        </is>
      </c>
      <c r="B293" t="n">
        <v>27.45999908447266</v>
      </c>
      <c r="C293" t="n">
        <v>0.9648895035897236</v>
      </c>
      <c r="D293" t="n">
        <v>1.003826034767031</v>
      </c>
      <c r="E293" t="n">
        <v>5983940</v>
      </c>
    </row>
    <row r="294">
      <c r="A294" t="inlineStr">
        <is>
          <t>2026-09-24</t>
        </is>
      </c>
      <c r="B294" t="n">
        <v>28.03000068664551</v>
      </c>
      <c r="C294" t="n">
        <v>0.9839999090398248</v>
      </c>
      <c r="D294" t="n">
        <v>1.023669094290363</v>
      </c>
      <c r="E294" t="n">
        <v>5983940</v>
      </c>
    </row>
    <row r="295">
      <c r="A295" t="inlineStr">
        <is>
          <t>2026-09-25</t>
        </is>
      </c>
      <c r="B295" t="n">
        <v>27.55999946594238</v>
      </c>
      <c r="C295" t="n">
        <v>0.9664086050071888</v>
      </c>
      <c r="D295" t="n">
        <v>1.00532287495261</v>
      </c>
      <c r="E295" t="n">
        <v>5983940</v>
      </c>
    </row>
    <row r="296">
      <c r="A296" t="inlineStr">
        <is>
          <t>2026-09-28</t>
        </is>
      </c>
      <c r="B296" t="n">
        <v>26.84000015258789</v>
      </c>
      <c r="C296" t="n">
        <v>0.9409459300545356</v>
      </c>
      <c r="D296" t="n">
        <v>0.976886801457778</v>
      </c>
      <c r="E296" t="n">
        <v>6001302</v>
      </c>
    </row>
    <row r="297">
      <c r="A297" t="inlineStr">
        <is>
          <t>2026-09-29</t>
        </is>
      </c>
      <c r="B297" t="n">
        <v>26.72999954223633</v>
      </c>
      <c r="C297" t="n">
        <v>0.9411114891403836</v>
      </c>
      <c r="D297" t="n">
        <v>0.9772188862413425</v>
      </c>
      <c r="E297" t="n">
        <v>6001302</v>
      </c>
    </row>
    <row r="298">
      <c r="A298" t="inlineStr">
        <is>
          <t>2026-09-30</t>
        </is>
      </c>
      <c r="B298" t="n">
        <v>26.43000030517578</v>
      </c>
      <c r="C298" t="n">
        <v>0.9282289956804558</v>
      </c>
      <c r="D298" t="n">
        <v>0.9637499425513414</v>
      </c>
      <c r="E298" t="n">
        <v>6001302</v>
      </c>
    </row>
    <row r="299">
      <c r="A299" t="inlineStr">
        <is>
          <t>2026-10-01</t>
        </is>
      </c>
      <c r="B299" t="n">
        <v>26.72999954223633</v>
      </c>
      <c r="C299" t="n">
        <v>0.931450975419895</v>
      </c>
      <c r="D299" t="n">
        <v>0.9668069675521712</v>
      </c>
      <c r="E299" t="n">
        <v>6001302</v>
      </c>
    </row>
    <row r="300">
      <c r="A300" t="inlineStr">
        <is>
          <t>2026-10-02</t>
        </is>
      </c>
      <c r="B300" t="n">
        <v>26.27000045776367</v>
      </c>
      <c r="C300" t="n">
        <v>0.927763285258306</v>
      </c>
      <c r="D300" t="n">
        <v>0.963472357521056</v>
      </c>
      <c r="E300" t="n">
        <v>6001302</v>
      </c>
    </row>
    <row r="301">
      <c r="A301" t="inlineStr">
        <is>
          <t>2026-10-05</t>
        </is>
      </c>
      <c r="B301" t="n">
        <v>26.79000091552734</v>
      </c>
      <c r="C301" t="n">
        <v>0.9309359687416786</v>
      </c>
      <c r="D301" t="n">
        <v>0.96457248467441</v>
      </c>
      <c r="E301" t="n">
        <v>6016414</v>
      </c>
    </row>
    <row r="302">
      <c r="A302" t="inlineStr">
        <is>
          <t>2026-10-06</t>
        </is>
      </c>
      <c r="B302" t="n">
        <v>26.20000076293945</v>
      </c>
      <c r="C302" t="n">
        <v>0.9148331514733165</v>
      </c>
      <c r="D302" t="n">
        <v>0.9480533656822364</v>
      </c>
      <c r="E302" t="n">
        <v>6016414</v>
      </c>
    </row>
    <row r="303">
      <c r="A303" t="inlineStr">
        <is>
          <t>2026-10-07</t>
        </is>
      </c>
      <c r="B303" t="n">
        <v>24.65999984741211</v>
      </c>
      <c r="C303" t="n">
        <v>0.9010043047676992</v>
      </c>
      <c r="D303" t="n">
        <v>0.93529788295869</v>
      </c>
      <c r="E303" t="n">
        <v>6016414</v>
      </c>
    </row>
    <row r="304">
      <c r="A304" t="inlineStr">
        <is>
          <t>2026-10-08</t>
        </is>
      </c>
      <c r="B304" t="n">
        <v>24.04000091552734</v>
      </c>
      <c r="C304" t="n">
        <v>0.9130608362529918</v>
      </c>
      <c r="D304" t="n">
        <v>0.9492410215959158</v>
      </c>
      <c r="E304" t="n">
        <v>6016414</v>
      </c>
    </row>
    <row r="305">
      <c r="A305" t="inlineStr">
        <is>
          <t>2026-10-09</t>
        </is>
      </c>
      <c r="B305" t="n">
        <v>24.03000068664551</v>
      </c>
      <c r="C305" t="n">
        <v>0.9078620658134192</v>
      </c>
      <c r="D305" t="n">
        <v>0.9436388202180072</v>
      </c>
      <c r="E305" t="n">
        <v>6016414</v>
      </c>
    </row>
    <row r="306">
      <c r="A306" t="inlineStr">
        <is>
          <t>2026-10-12</t>
        </is>
      </c>
      <c r="B306" t="n">
        <v>23.82999992370605</v>
      </c>
      <c r="C306" t="n">
        <v>0.9168197618892728</v>
      </c>
      <c r="D306" t="n">
        <v>0.94956688427794</v>
      </c>
      <c r="E306" t="n">
        <v>6028946</v>
      </c>
    </row>
    <row r="307">
      <c r="A307" t="inlineStr">
        <is>
          <t>2026-10-13</t>
        </is>
      </c>
      <c r="B307" t="n">
        <v>23.48999977111816</v>
      </c>
      <c r="C307" t="n">
        <v>0.8854629508210141</v>
      </c>
      <c r="D307" t="n">
        <v>0.9164281191929268</v>
      </c>
      <c r="E307" t="n">
        <v>6028946</v>
      </c>
    </row>
    <row r="308">
      <c r="A308" t="inlineStr">
        <is>
          <t>2026-10-14</t>
        </is>
      </c>
      <c r="B308" t="n">
        <v>22.25</v>
      </c>
      <c r="C308" t="n">
        <v>0.8649581433249326</v>
      </c>
      <c r="D308" t="n">
        <v>0.8961866490474105</v>
      </c>
      <c r="E308" t="n">
        <v>6028946</v>
      </c>
    </row>
    <row r="309">
      <c r="A309" t="inlineStr">
        <is>
          <t>2026-10-15</t>
        </is>
      </c>
      <c r="B309" t="n">
        <v>23.36000061035156</v>
      </c>
      <c r="C309" t="n">
        <v>0.9001094934873383</v>
      </c>
      <c r="D309" t="n">
        <v>0.9323105982088286</v>
      </c>
      <c r="E309" t="n">
        <v>6028946</v>
      </c>
    </row>
    <row r="310">
      <c r="A310" t="inlineStr">
        <is>
          <t>2026-10-16</t>
        </is>
      </c>
      <c r="B310" t="n">
        <v>21.65999984741211</v>
      </c>
      <c r="C310" t="n">
        <v>0.8414994880850443</v>
      </c>
      <c r="D310" t="n">
        <v>0.8718615013405062</v>
      </c>
      <c r="E310" t="n">
        <v>6028946</v>
      </c>
    </row>
    <row r="311">
      <c r="A311" t="inlineStr">
        <is>
          <t>2026-10-19</t>
        </is>
      </c>
      <c r="B311" t="n">
        <v>21.56999969482422</v>
      </c>
      <c r="C311" t="n">
        <v>0.8436247002902435</v>
      </c>
      <c r="D311" t="n">
        <v>0.8718107812486147</v>
      </c>
      <c r="E311" t="n">
        <v>6041481</v>
      </c>
    </row>
    <row r="312">
      <c r="A312" t="inlineStr">
        <is>
          <t>2026-10-20</t>
        </is>
      </c>
      <c r="B312" t="n">
        <v>22.81999969482422</v>
      </c>
      <c r="C312" t="n">
        <v>0.8777139323455774</v>
      </c>
      <c r="D312" t="n">
        <v>0.906536726006836</v>
      </c>
      <c r="E312" t="n">
        <v>6041481</v>
      </c>
    </row>
    <row r="313">
      <c r="A313" t="inlineStr">
        <is>
          <t>2026-10-21</t>
        </is>
      </c>
      <c r="B313" t="n">
        <v>23.95999908447266</v>
      </c>
      <c r="C313" t="n">
        <v>0.9128753645473948</v>
      </c>
      <c r="D313" t="n">
        <v>0.9425610788978314</v>
      </c>
      <c r="E313" t="n">
        <v>6041481</v>
      </c>
    </row>
    <row r="314">
      <c r="A314" t="inlineStr">
        <is>
          <t>2026-10-22</t>
        </is>
      </c>
      <c r="B314" t="n">
        <v>22.5</v>
      </c>
      <c r="C314" t="n">
        <v>0.886642061907313</v>
      </c>
      <c r="D314" t="n">
        <v>0.9164965734059652</v>
      </c>
      <c r="E314" t="n">
        <v>6041481</v>
      </c>
    </row>
    <row r="315">
      <c r="A315" t="inlineStr">
        <is>
          <t>2026-10-23</t>
        </is>
      </c>
      <c r="B315" t="n">
        <v>22.39999961853028</v>
      </c>
      <c r="C315" t="n">
        <v>0.8834599327106523</v>
      </c>
      <c r="D315" t="n">
        <v>0.9132337211451188</v>
      </c>
      <c r="E315" t="n">
        <v>6041481</v>
      </c>
    </row>
    <row r="316">
      <c r="A316" t="inlineStr">
        <is>
          <t>2026-10-26</t>
        </is>
      </c>
      <c r="B316" t="n">
        <v>20.95000076293945</v>
      </c>
      <c r="C316" t="n">
        <v>0.8476230707277631</v>
      </c>
      <c r="D316" t="n">
        <v>0.8729443498078459</v>
      </c>
      <c r="E316" t="n">
        <v>6051933</v>
      </c>
    </row>
    <row r="317">
      <c r="A317" t="inlineStr">
        <is>
          <t>2026-10-27</t>
        </is>
      </c>
      <c r="B317" t="n">
        <v>21.6200008392334</v>
      </c>
      <c r="C317" t="n">
        <v>0.8647989833577023</v>
      </c>
      <c r="D317" t="n">
        <v>0.8903313750167899</v>
      </c>
      <c r="E317" t="n">
        <v>6051933</v>
      </c>
    </row>
    <row r="318">
      <c r="A318" t="inlineStr">
        <is>
          <t>2026-10-28</t>
        </is>
      </c>
      <c r="B318" t="n">
        <v>22.04999923706055</v>
      </c>
      <c r="C318" t="n">
        <v>0.8784016353026257</v>
      </c>
      <c r="D318" t="n">
        <v>0.9042267502654892</v>
      </c>
      <c r="E318" t="n">
        <v>6051933</v>
      </c>
    </row>
    <row r="319">
      <c r="A319" t="inlineStr">
        <is>
          <t>2026-10-29</t>
        </is>
      </c>
      <c r="B319" t="n">
        <v>21.65999984741211</v>
      </c>
      <c r="C319" t="n">
        <v>0.903097282452294</v>
      </c>
      <c r="D319" t="n">
        <v>0.9309245739017532</v>
      </c>
      <c r="E319" t="n">
        <v>6051933</v>
      </c>
    </row>
    <row r="320">
      <c r="A320" t="inlineStr">
        <is>
          <t>2026-10-30</t>
        </is>
      </c>
      <c r="B320" t="n">
        <v>20.18000030517578</v>
      </c>
      <c r="C320" t="n">
        <v>0.841389822893657</v>
      </c>
      <c r="D320" t="n">
        <v>0.8673157118086284</v>
      </c>
      <c r="E320" t="n">
        <v>6051933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26" customWidth="1" min="1" max="1"/>
    <col width="34" customWidth="1" min="2" max="2"/>
    <col width="50" customWidth="1" min="3" max="3"/>
    <col width="20" customWidth="1" min="4" max="4"/>
    <col width="20" customWidth="1" min="5" max="5"/>
    <col width="12" customWidth="1" min="6" max="6"/>
    <col width="60" customWidth="1" min="7" max="7"/>
  </cols>
  <sheetData>
    <row r="1">
      <c r="A1" s="4" t="inlineStr">
        <is>
          <t>Link</t>
        </is>
      </c>
      <c r="B1" s="4" t="inlineStr">
        <is>
          <t>Actor</t>
        </is>
      </c>
      <c r="C1" s="4" t="inlineStr">
        <is>
          <t>Series</t>
        </is>
      </c>
      <c r="D1" s="4" t="inlineStr">
        <is>
          <t>Value</t>
        </is>
      </c>
      <c r="E1" s="4" t="inlineStr">
        <is>
          <t>Unit</t>
        </is>
      </c>
      <c r="F1" s="4" t="inlineStr">
        <is>
          <t>As of</t>
        </is>
      </c>
      <c r="G1" s="4" t="inlineStr">
        <is>
          <t>Source</t>
        </is>
      </c>
    </row>
    <row r="2">
      <c r="A2" t="inlineStr">
        <is>
          <t>fed-treasury-liquidity</t>
        </is>
      </c>
      <c r="B2" t="inlineStr">
        <is>
          <t>Federal Reserve and US Treasury</t>
        </is>
      </c>
      <c r="C2" t="inlineStr">
        <is>
          <t>Treasury General Account</t>
        </is>
      </c>
      <c r="D2" t="n">
        <v>999727000000</v>
      </c>
      <c r="E2" t="inlineStr">
        <is>
          <t>USD</t>
        </is>
      </c>
      <c r="F2" t="inlineStr">
        <is>
          <t>2026-10-28</t>
        </is>
      </c>
      <c r="G2" t="inlineStr">
        <is>
          <t>FRED WTREGEN</t>
        </is>
      </c>
    </row>
    <row r="3">
      <c r="A3" t="inlineStr">
        <is>
          <t>fed-treasury-liquidity</t>
        </is>
      </c>
      <c r="B3" t="inlineStr">
        <is>
          <t>Federal Reserve and US Treasury</t>
        </is>
      </c>
      <c r="C3" t="inlineStr">
        <is>
          <t>ON RRP take-up</t>
        </is>
      </c>
      <c r="D3" t="n">
        <v>4375000000</v>
      </c>
      <c r="E3" t="inlineStr">
        <is>
          <t>USD</t>
        </is>
      </c>
      <c r="F3" t="inlineStr">
        <is>
          <t>2026-10-30</t>
        </is>
      </c>
      <c r="G3" t="inlineStr">
        <is>
          <t>FRED RRPONTSYD</t>
        </is>
      </c>
    </row>
    <row r="4">
      <c r="A4" t="inlineStr">
        <is>
          <t>fed-treasury-liquidity</t>
        </is>
      </c>
      <c r="B4" t="inlineStr">
        <is>
          <t>Federal Reserve and US Treasury</t>
        </is>
      </c>
      <c r="C4" t="inlineStr">
        <is>
          <t>reserve management bill purchases, cumulative par accepted since 2025-12-12</t>
        </is>
      </c>
      <c r="D4" t="n">
        <v>377862000000</v>
      </c>
      <c r="E4" t="inlineStr">
        <is>
          <t>USD</t>
        </is>
      </c>
      <c r="F4" t="inlineStr">
        <is>
          <t>2026-10-29</t>
        </is>
      </c>
      <c r="G4" t="inlineStr">
        <is>
          <t>cumulative sum of the series above</t>
        </is>
      </c>
    </row>
    <row r="5">
      <c r="A5" t="inlineStr">
        <is>
          <t>fed-treasury-liquidity</t>
        </is>
      </c>
      <c r="B5" t="inlineStr">
        <is>
          <t>Federal Reserve and US Treasury</t>
        </is>
      </c>
      <c r="C5" t="inlineStr">
        <is>
          <t>bank reserves at the Fed</t>
        </is>
      </c>
      <c r="D5" t="n">
        <v>2893770000000</v>
      </c>
      <c r="E5" t="inlineStr">
        <is>
          <t>USD</t>
        </is>
      </c>
      <c r="F5" t="inlineStr">
        <is>
          <t>2026-10-28</t>
        </is>
      </c>
      <c r="G5" t="inlineStr">
        <is>
          <t>FRED WRESBAL</t>
        </is>
      </c>
    </row>
    <row r="6">
      <c r="A6" t="inlineStr">
        <is>
          <t>fed-treasury-liquidity</t>
        </is>
      </c>
      <c r="B6" t="inlineStr">
        <is>
          <t>Federal Reserve and US Treasury</t>
        </is>
      </c>
      <c r="C6" t="inlineStr">
        <is>
          <t>bank reserves, change over 90 days</t>
        </is>
      </c>
      <c r="D6" t="n">
        <v>-90800000000</v>
      </c>
      <c r="E6" t="inlineStr">
        <is>
          <t>USD</t>
        </is>
      </c>
      <c r="F6" t="inlineStr">
        <is>
          <t>2026-10-28</t>
        </is>
      </c>
      <c r="G6" t="inlineStr">
        <is>
          <t>FRED WRESBAL: latest minus the last observation on or before 2026-07-29</t>
        </is>
      </c>
    </row>
    <row r="7">
      <c r="A7" t="inlineStr">
        <is>
          <t>fed-treasury-liquidity</t>
        </is>
      </c>
      <c r="B7" t="inlineStr">
        <is>
          <t>Federal Reserve and US Treasury</t>
        </is>
      </c>
      <c r="C7" t="inlineStr">
        <is>
          <t>Fed total assets</t>
        </is>
      </c>
      <c r="D7" t="n">
        <v>6745635000000</v>
      </c>
      <c r="E7" t="inlineStr">
        <is>
          <t>USD</t>
        </is>
      </c>
      <c r="F7" t="inlineStr">
        <is>
          <t>2026-10-28</t>
        </is>
      </c>
      <c r="G7" t="inlineStr">
        <is>
          <t>FRED WALCL</t>
        </is>
      </c>
    </row>
    <row r="8">
      <c r="A8" t="inlineStr">
        <is>
          <t>global-money-dollar</t>
        </is>
      </c>
      <c r="B8" t="inlineStr">
        <is>
          <t>Fed, ECB and Bank of Japan; dollar market</t>
        </is>
      </c>
      <c r="C8" t="inlineStr">
        <is>
          <t>global M2 proxy, US plus euro area</t>
        </is>
      </c>
      <c r="D8" t="n">
        <v>42387546731076.19</v>
      </c>
      <c r="E8" t="inlineStr">
        <is>
          <t>USD</t>
        </is>
      </c>
      <c r="F8" t="inlineStr">
        <is>
          <t>2026-09-30</t>
        </is>
      </c>
      <c r="G8" t="inlineStr">
        <is>
          <t>US M2 (FRED M2SL, USD billions) plus euro area M2 (ECB, EUR millions) converted at the monthly average EURUSD (FRED DEXUSEU)</t>
        </is>
      </c>
    </row>
    <row r="9">
      <c r="A9" t="inlineStr">
        <is>
          <t>global-money-dollar</t>
        </is>
      </c>
      <c r="B9" t="inlineStr">
        <is>
          <t>Fed, ECB and Bank of Japan; dollar market</t>
        </is>
      </c>
      <c r="C9" t="inlineStr">
        <is>
          <t>DXY</t>
        </is>
      </c>
      <c r="D9" t="n">
        <v>101.879997253418</v>
      </c>
      <c r="E9" t="inlineStr">
        <is>
          <t>index points</t>
        </is>
      </c>
      <c r="F9" t="inlineStr">
        <is>
          <t>2026-10-30</t>
        </is>
      </c>
      <c r="G9" t="inlineStr">
        <is>
          <t>Yahoo Finance DX-Y.NYB</t>
        </is>
      </c>
    </row>
    <row r="10">
      <c r="A10" t="inlineStr">
        <is>
          <t>global-money-dollar</t>
        </is>
      </c>
      <c r="B10" t="inlineStr">
        <is>
          <t>Fed, ECB and Bank of Japan; dollar market</t>
        </is>
      </c>
      <c r="C10" t="inlineStr">
        <is>
          <t>DXY 30-day return</t>
        </is>
      </c>
      <c r="D10" t="n">
        <v>0.0165635203801206</v>
      </c>
      <c r="E10" t="inlineStr">
        <is>
          <t>fraction</t>
        </is>
      </c>
      <c r="F10" t="inlineStr">
        <is>
          <t>2026-10-30</t>
        </is>
      </c>
      <c r="G10" t="inlineStr">
        <is>
          <t>30-trading-day change of dxy</t>
        </is>
      </c>
    </row>
    <row r="11">
      <c r="A11" t="inlineStr">
        <is>
          <t>yen-carry</t>
        </is>
      </c>
      <c r="B11" t="inlineStr">
        <is>
          <t>Bank of Japan and Japan's Ministry of Finance</t>
        </is>
      </c>
      <c r="C11" t="inlineStr">
        <is>
          <t>USDJPY</t>
        </is>
      </c>
      <c r="D11" t="n">
        <v>157.8040008544922</v>
      </c>
      <c r="E11" t="inlineStr">
        <is>
          <t>yen per dollar</t>
        </is>
      </c>
      <c r="F11" t="inlineStr">
        <is>
          <t>2026-10-30</t>
        </is>
      </c>
      <c r="G11" t="inlineStr">
        <is>
          <t>Yahoo Finance JPY=X</t>
        </is>
      </c>
    </row>
    <row r="12">
      <c r="A12" t="inlineStr">
        <is>
          <t>yen-carry</t>
        </is>
      </c>
      <c r="B12" t="inlineStr">
        <is>
          <t>Bank of Japan and Japan's Ministry of Finance</t>
        </is>
      </c>
      <c r="C12" t="inlineStr">
        <is>
          <t>FIMA repo facility usage, 2026</t>
        </is>
      </c>
      <c r="E12" t="inlineStr">
        <is>
          <t>USD</t>
        </is>
      </c>
      <c r="F12" t="inlineStr">
        <is>
          <t>2026-10-31</t>
        </is>
      </c>
      <c r="G12" t="inlineStr">
        <is>
          <t>research/_raw-macro.md M14 and absence search A3: use reported on 2026-07-31, no dollar amount published</t>
        </is>
      </c>
    </row>
    <row r="13">
      <c r="A13" t="inlineStr">
        <is>
          <t>real-rates</t>
        </is>
      </c>
      <c r="B13" t="inlineStr">
        <is>
          <t>Federal Reserve</t>
        </is>
      </c>
      <c r="C13" t="inlineStr">
        <is>
          <t>10-year TIPS real yield</t>
        </is>
      </c>
      <c r="D13" t="n">
        <v>2.63</v>
      </c>
      <c r="E13" t="inlineStr">
        <is>
          <t>percent</t>
        </is>
      </c>
      <c r="F13" t="inlineStr">
        <is>
          <t>2026-10-29</t>
        </is>
      </c>
      <c r="G13" t="inlineStr">
        <is>
          <t>FRED DFII10</t>
        </is>
      </c>
    </row>
    <row r="14">
      <c r="A14" t="inlineStr">
        <is>
          <t>real-rates</t>
        </is>
      </c>
      <c r="B14" t="inlineStr">
        <is>
          <t>Federal Reserve</t>
        </is>
      </c>
      <c r="C14" t="inlineStr">
        <is>
          <t>ether 90-day beta to the TIPS yield</t>
        </is>
      </c>
      <c r="D14" t="n">
        <v>-0.0594</v>
      </c>
      <c r="E14" t="inlineStr">
        <is>
          <t>ether log return per 1 percentage point</t>
        </is>
      </c>
      <c r="F14" t="inlineStr">
        <is>
          <t>2026-10-29</t>
        </is>
      </c>
      <c r="G14" t="inlineStr">
        <is>
          <t>this script, rolling beta on FRED DFII10 and Yahoo ETH-USD</t>
        </is>
      </c>
    </row>
    <row r="15">
      <c r="A15" t="inlineStr">
        <is>
          <t>real-rates</t>
        </is>
      </c>
      <c r="B15" t="inlineStr">
        <is>
          <t>Federal Reserve</t>
        </is>
      </c>
      <c r="C15" t="inlineStr">
        <is>
          <t>ether 90-day correlation to the TIPS yield change</t>
        </is>
      </c>
      <c r="D15" t="n">
        <v>-0.08069999999999999</v>
      </c>
      <c r="E15" t="inlineStr">
        <is>
          <t>correlation</t>
        </is>
      </c>
      <c r="F15" t="inlineStr">
        <is>
          <t>2026-10-29</t>
        </is>
      </c>
      <c r="G15" t="inlineStr">
        <is>
          <t>this script</t>
        </is>
      </c>
    </row>
    <row r="16">
      <c r="A16" t="inlineStr">
        <is>
          <t>equity-risk</t>
        </is>
      </c>
      <c r="B16" t="inlineStr">
        <is>
          <t>Equity market</t>
        </is>
      </c>
      <c r="C16" t="inlineStr">
        <is>
          <t>Nasdaq-100 30-day return (Yahoo)</t>
        </is>
      </c>
      <c r="D16" t="n">
        <v>-0.0424812135343591</v>
      </c>
      <c r="E16" t="inlineStr">
        <is>
          <t>fraction</t>
        </is>
      </c>
      <c r="F16" t="inlineStr">
        <is>
          <t>2026-10-30</t>
        </is>
      </c>
      <c r="G16" t="inlineStr">
        <is>
          <t>30-trading-day change of nasdaq100_yahoo</t>
        </is>
      </c>
    </row>
    <row r="17">
      <c r="A17" t="inlineStr">
        <is>
          <t>equity-risk</t>
        </is>
      </c>
      <c r="B17" t="inlineStr">
        <is>
          <t>Equity market</t>
        </is>
      </c>
      <c r="C17" t="inlineStr">
        <is>
          <t>ether 90-day beta to the Nasdaq-100</t>
        </is>
      </c>
      <c r="D17" t="n">
        <v>0.6754</v>
      </c>
      <c r="E17" t="inlineStr">
        <is>
          <t>beta</t>
        </is>
      </c>
      <c r="F17" t="inlineStr">
        <is>
          <t>2026-10-29</t>
        </is>
      </c>
      <c r="G17" t="inlineStr">
        <is>
          <t>this script, FRED NASDAQ100 and Yahoo ETH-USD</t>
        </is>
      </c>
    </row>
    <row r="18">
      <c r="A18" t="inlineStr">
        <is>
          <t>stablecoin-pipe</t>
        </is>
      </c>
      <c r="B18" t="inlineStr">
        <is>
          <t>Tether and Circle</t>
        </is>
      </c>
      <c r="C18" t="inlineStr">
        <is>
          <t>USDT supply, all chains</t>
        </is>
      </c>
      <c r="D18" t="n">
        <v>180092774248.643</v>
      </c>
      <c r="E18" t="inlineStr">
        <is>
          <t>USD</t>
        </is>
      </c>
      <c r="F18" t="inlineStr">
        <is>
          <t>2026-10-31</t>
        </is>
      </c>
      <c r="G18" t="inlineStr">
        <is>
          <t>DefiLlama stablecoin 1 (USDT) circulating summed across chains</t>
        </is>
      </c>
    </row>
    <row r="19">
      <c r="A19" t="inlineStr">
        <is>
          <t>stablecoin-pipe</t>
        </is>
      </c>
      <c r="B19" t="inlineStr">
        <is>
          <t>Tether and Circle</t>
        </is>
      </c>
      <c r="C19" t="inlineStr">
        <is>
          <t>USDC supply, all chains</t>
        </is>
      </c>
      <c r="D19" t="n">
        <v>71903166599.00432</v>
      </c>
      <c r="E19" t="inlineStr">
        <is>
          <t>USD</t>
        </is>
      </c>
      <c r="F19" t="inlineStr">
        <is>
          <t>2026-10-31</t>
        </is>
      </c>
      <c r="G19" t="inlineStr">
        <is>
          <t>DefiLlama stablecoin 2 (USDC) circulating summed across chains</t>
        </is>
      </c>
    </row>
    <row r="20">
      <c r="A20" t="inlineStr">
        <is>
          <t>stablecoin-pipe</t>
        </is>
      </c>
      <c r="B20" t="inlineStr">
        <is>
          <t>Tether and Circle</t>
        </is>
      </c>
      <c r="C20" t="inlineStr">
        <is>
          <t>all-chain stablecoin supply</t>
        </is>
      </c>
      <c r="D20" t="n">
        <v>298910538016.89</v>
      </c>
      <c r="E20" t="inlineStr">
        <is>
          <t>USD</t>
        </is>
      </c>
      <c r="F20" t="inlineStr">
        <is>
          <t>2026-10-31</t>
        </is>
      </c>
      <c r="G20" t="inlineStr">
        <is>
          <t>DefiLlama all-chain USD-pegged stablecoin circulating</t>
        </is>
      </c>
    </row>
    <row r="21">
      <c r="A21" t="inlineStr">
        <is>
          <t>stablecoin-pipe</t>
        </is>
      </c>
      <c r="B21" t="inlineStr">
        <is>
          <t>Tether and Circle</t>
        </is>
      </c>
      <c r="C21" t="inlineStr">
        <is>
          <t>stablecoin share on Ethereum</t>
        </is>
      </c>
      <c r="D21" t="n">
        <v>47.41488955811977</v>
      </c>
      <c r="E21" t="inlineStr">
        <is>
          <t>percent</t>
        </is>
      </c>
      <c r="F21" t="inlineStr">
        <is>
          <t>2026-10-31</t>
        </is>
      </c>
      <c r="G21" t="inlineStr">
        <is>
          <t>DefiLlama Ethereum stablecoin circulating / all chains</t>
        </is>
      </c>
    </row>
    <row r="22">
      <c r="A22" t="inlineStr">
        <is>
          <t>stablecoins-to-treasuries</t>
        </is>
      </c>
      <c r="B22" t="inlineStr">
        <is>
          <t>Tether and Circle as bill buyers</t>
        </is>
      </c>
      <c r="C22" t="inlineStr">
        <is>
          <t>Tether direct and indirect US Treasury bill holdings</t>
        </is>
      </c>
      <c r="D22" t="n">
        <v>132400000000</v>
      </c>
      <c r="E22" t="inlineStr">
        <is>
          <t>USD</t>
        </is>
      </c>
      <c r="F22" t="inlineStr">
        <is>
          <t>2026-09-30</t>
        </is>
      </c>
      <c r="G22" t="inlineStr">
        <is>
          <t>Tether Q3 2026 attestation (BDO), released 2026-10-30, as summarized in research/_raw-macro.md M34</t>
        </is>
      </c>
    </row>
    <row r="23">
      <c r="A23" t="inlineStr">
        <is>
          <t>stablecoins-to-treasuries</t>
        </is>
      </c>
      <c r="B23" t="inlineStr">
        <is>
          <t>Tether and Circle as bill buyers</t>
        </is>
      </c>
      <c r="C23" t="inlineStr">
        <is>
          <t>Circle reserve report, September 2026</t>
        </is>
      </c>
      <c r="E23" t="inlineStr">
        <is>
          <t>USD</t>
        </is>
      </c>
      <c r="F23" t="inlineStr">
        <is>
          <t>2026-10-31</t>
        </is>
      </c>
      <c r="G23" t="inlineStr">
        <is>
          <t>research/_raw-macro.md absence search A4: no September 2026 Circle report found</t>
        </is>
      </c>
    </row>
    <row r="24">
      <c r="A24" t="inlineStr">
        <is>
          <t>institutional-ether</t>
        </is>
      </c>
      <c r="B24" t="inlineStr">
        <is>
          <t>US spot ETF allocators</t>
        </is>
      </c>
      <c r="C24" t="inlineStr">
        <is>
          <t>US spot ether ETF net flow, October 2026</t>
        </is>
      </c>
      <c r="D24" t="n">
        <v>-1607200000</v>
      </c>
      <c r="E24" t="inlineStr">
        <is>
          <t>USD</t>
        </is>
      </c>
      <c r="F24" t="inlineStr">
        <is>
          <t>2026-10-30</t>
        </is>
      </c>
      <c r="G24" t="inlineStr">
        <is>
          <t>Farside daily flows summed</t>
        </is>
      </c>
    </row>
    <row r="25">
      <c r="A25" t="inlineStr">
        <is>
          <t>institutional-ether</t>
        </is>
      </c>
      <c r="B25" t="inlineStr">
        <is>
          <t>US spot ETF allocators</t>
        </is>
      </c>
      <c r="C25" t="inlineStr">
        <is>
          <t>US spot ether ETF net flow, 2026 to date</t>
        </is>
      </c>
      <c r="D25" t="n">
        <v>-30900000</v>
      </c>
      <c r="E25" t="inlineStr">
        <is>
          <t>USD</t>
        </is>
      </c>
      <c r="F25" t="inlineStr">
        <is>
          <t>2026-10-30</t>
        </is>
      </c>
      <c r="G25" t="inlineStr">
        <is>
          <t>Farside daily flows summed</t>
        </is>
      </c>
    </row>
    <row r="26">
      <c r="A26" t="inlineStr">
        <is>
          <t>institutional-ether</t>
        </is>
      </c>
      <c r="B26" t="inlineStr">
        <is>
          <t>US spot ETF allocators</t>
        </is>
      </c>
      <c r="C26" t="inlineStr">
        <is>
          <t>US spot ether ETF cumulative net flow since launch</t>
        </is>
      </c>
      <c r="D26" t="n">
        <v>12316300000</v>
      </c>
      <c r="E26" t="inlineStr">
        <is>
          <t>USD</t>
        </is>
      </c>
      <c r="F26" t="inlineStr">
        <is>
          <t>2026-10-30</t>
        </is>
      </c>
      <c r="G26" t="inlineStr">
        <is>
          <t>cumulative sum of Farside daily net flows</t>
        </is>
      </c>
    </row>
    <row r="27">
      <c r="A27" t="inlineStr">
        <is>
          <t>institutional-ether</t>
        </is>
      </c>
      <c r="B27" t="inlineStr">
        <is>
          <t>US spot ETF allocators</t>
        </is>
      </c>
      <c r="C27" t="inlineStr">
        <is>
          <t>US spot bitcoin ETF cumulative net flow since launch</t>
        </is>
      </c>
      <c r="D27" t="n">
        <v>57048100000</v>
      </c>
      <c r="E27" t="inlineStr">
        <is>
          <t>USD</t>
        </is>
      </c>
      <c r="F27" t="inlineStr">
        <is>
          <t>2026-10-30</t>
        </is>
      </c>
      <c r="G27" t="inlineStr">
        <is>
          <t>cumulative sum of Farside daily net flows</t>
        </is>
      </c>
    </row>
    <row r="28">
      <c r="A28" t="inlineStr">
        <is>
          <t>institutional-ether</t>
        </is>
      </c>
      <c r="B28" t="inlineStr">
        <is>
          <t>US spot ETF allocators</t>
        </is>
      </c>
      <c r="C28" t="inlineStr">
        <is>
          <t>ether ETF weekly flow z-score, latest week</t>
        </is>
      </c>
      <c r="D28" t="n">
        <v>-1.419</v>
      </c>
      <c r="E28" t="inlineStr">
        <is>
          <t>standard deviations</t>
        </is>
      </c>
      <c r="F28" t="inlineStr">
        <is>
          <t>2026-10-30</t>
        </is>
      </c>
      <c r="G28" t="inlineStr">
        <is>
          <t>this script, Farside weekly sums against the trailing 26 weeks</t>
        </is>
      </c>
    </row>
    <row r="29">
      <c r="A29" t="inlineStr">
        <is>
          <t>asset-to-equity</t>
        </is>
      </c>
      <c r="B29" t="inlineStr">
        <is>
          <t>BitMine Immersion Technologies</t>
        </is>
      </c>
      <c r="C29" t="inlineStr">
        <is>
          <t>BMNR mNAV on full NAV</t>
        </is>
      </c>
      <c r="D29" t="n">
        <v>0.8414</v>
      </c>
      <c r="E29" t="inlineStr">
        <is>
          <t>x</t>
        </is>
      </c>
      <c r="F29" t="inlineStr">
        <is>
          <t>2026-10-30</t>
        </is>
      </c>
      <c r="G29" t="inlineStr">
        <is>
          <t>bitmine/mnav-history.parquet; shares basis: last official count 2026-07-09 less 17,400,000 disclosed buybacks; ATM sales after the cover date are undisclosed and not added</t>
        </is>
      </c>
    </row>
    <row r="30">
      <c r="A30" t="inlineStr">
        <is>
          <t>asset-to-equity</t>
        </is>
      </c>
      <c r="B30" t="inlineStr">
        <is>
          <t>BitMine Immersion Technologies</t>
        </is>
      </c>
      <c r="C30" t="inlineStr">
        <is>
          <t>BMNR mNAV on crypto NAV</t>
        </is>
      </c>
      <c r="D30" t="n">
        <v>0.8673</v>
      </c>
      <c r="E30" t="inlineStr">
        <is>
          <t>x</t>
        </is>
      </c>
      <c r="F30" t="inlineStr">
        <is>
          <t>2026-10-30</t>
        </is>
      </c>
      <c r="G30" t="inlineStr">
        <is>
          <t>bitmine/mnav-history.parquet</t>
        </is>
      </c>
    </row>
    <row r="31">
      <c r="A31" t="inlineStr">
        <is>
          <t>asset-to-equity</t>
        </is>
      </c>
      <c r="B31" t="inlineStr">
        <is>
          <t>BitMine Immersion Technologies</t>
        </is>
      </c>
      <c r="C31" t="inlineStr">
        <is>
          <t>ether per 1,000 BMNR shares</t>
        </is>
      </c>
      <c r="D31" t="n">
        <v>10.3306</v>
      </c>
      <c r="E31" t="inlineStr">
        <is>
          <t>ETH</t>
        </is>
      </c>
      <c r="F31" t="inlineStr">
        <is>
          <t>2026-10-30</t>
        </is>
      </c>
      <c r="G31" t="inlineStr">
        <is>
          <t>ether held (8-K exhibit 99.1, 2026-10-25) over the share count on the day</t>
        </is>
      </c>
    </row>
    <row r="32">
      <c r="A32" t="inlineStr">
        <is>
          <t>asset-to-equity</t>
        </is>
      </c>
      <c r="B32" t="inlineStr">
        <is>
          <t>BitMine Immersion Technologies</t>
        </is>
      </c>
      <c r="C32" t="inlineStr">
        <is>
          <t>BMNR beta to ether, 90 trading days</t>
        </is>
      </c>
      <c r="D32" t="n">
        <v>1.163</v>
      </c>
      <c r="E32" t="inlineStr">
        <is>
          <t>beta</t>
        </is>
      </c>
      <c r="F32" t="inlineStr">
        <is>
          <t>2026-10-30</t>
        </is>
      </c>
      <c r="G32" t="inlineStr">
        <is>
          <t>this script, Yahoo BMNR and ETH-USD</t>
        </is>
      </c>
    </row>
    <row r="33">
      <c r="A33" t="inlineStr">
        <is>
          <t>asset-to-equity</t>
        </is>
      </c>
      <c r="B33" t="inlineStr">
        <is>
          <t>BitMine Immersion Technologies</t>
        </is>
      </c>
      <c r="C33" t="inlineStr">
        <is>
          <t>BMNR 20-day average dollar volume</t>
        </is>
      </c>
      <c r="D33" t="n">
        <v>712338338</v>
      </c>
      <c r="E33" t="inlineStr">
        <is>
          <t>USD</t>
        </is>
      </c>
      <c r="F33" t="inlineStr">
        <is>
          <t>2026-10-30</t>
        </is>
      </c>
      <c r="G33" t="inlineStr">
        <is>
          <t>Yahoo Finance BMNR volume times close</t>
        </is>
      </c>
    </row>
    <row r="34">
      <c r="A34" t="inlineStr">
        <is>
          <t>asset-to-equity</t>
        </is>
      </c>
      <c r="B34" t="inlineStr">
        <is>
          <t>BitMine Immersion Technologies</t>
        </is>
      </c>
      <c r="C34" t="inlineStr">
        <is>
          <t>BMNR weekly purchase intensity</t>
        </is>
      </c>
      <c r="D34" t="n">
        <v>0.208</v>
      </c>
      <c r="E34" t="inlineStr">
        <is>
          <t>percent of market cap</t>
        </is>
      </c>
      <c r="F34" t="inlineStr">
        <is>
          <t>2026-10-30</t>
        </is>
      </c>
      <c r="G34" t="inlineStr">
        <is>
          <t>ether acquired times release ether price over market cap (8-K exhibit 99.1)</t>
        </is>
      </c>
    </row>
    <row r="35">
      <c r="A35" t="inlineStr">
        <is>
          <t>corporate-treasury</t>
        </is>
      </c>
      <c r="B35" t="inlineStr">
        <is>
          <t>Public companies holding ether</t>
        </is>
      </c>
      <c r="C35" t="inlineStr">
        <is>
          <t>ether held by public companies</t>
        </is>
      </c>
      <c r="D35" t="n">
        <v>7849397.98748</v>
      </c>
      <c r="E35" t="inlineStr">
        <is>
          <t>ETH</t>
        </is>
      </c>
      <c r="F35" t="inlineStr">
        <is>
          <t>2026-10-31</t>
        </is>
      </c>
      <c r="G35" t="inlineStr">
        <is>
          <t>The Block treasuries data, cumulative ETH holdings by public companies</t>
        </is>
      </c>
    </row>
    <row r="36">
      <c r="A36" t="inlineStr">
        <is>
          <t>corporate-treasury</t>
        </is>
      </c>
      <c r="B36" t="inlineStr">
        <is>
          <t>Public companies holding ether</t>
        </is>
      </c>
      <c r="C36" t="inlineStr">
        <is>
          <t>share of supply</t>
        </is>
      </c>
      <c r="D36" t="n">
        <v>6.4246725012722</v>
      </c>
      <c r="E36" t="inlineStr">
        <is>
          <t>percent</t>
        </is>
      </c>
      <c r="F36" t="inlineStr">
        <is>
          <t>2026-10-31</t>
        </is>
      </c>
      <c r="G36" t="inlineStr">
        <is>
          <t>The Block total over ultrasound.money supply</t>
        </is>
      </c>
    </row>
    <row r="37">
      <c r="A37" t="inlineStr">
        <is>
          <t>corporate-treasury</t>
        </is>
      </c>
      <c r="B37" t="inlineStr">
        <is>
          <t>Public companies holding ether</t>
        </is>
      </c>
      <c r="C37" t="inlineStr">
        <is>
          <t>30-day change</t>
        </is>
      </c>
      <c r="D37" t="n">
        <v>51911</v>
      </c>
      <c r="E37" t="inlineStr">
        <is>
          <t>ETH</t>
        </is>
      </c>
      <c r="F37" t="inlineStr">
        <is>
          <t>2026-10-31</t>
        </is>
      </c>
      <c r="G37" t="inlineStr">
        <is>
          <t>The Block total, 30 calendar days</t>
        </is>
      </c>
    </row>
    <row r="38">
      <c r="A38" t="inlineStr">
        <is>
          <t>corporate-treasury</t>
        </is>
      </c>
      <c r="B38" t="inlineStr">
        <is>
          <t>Public companies holding ether</t>
        </is>
      </c>
      <c r="C38" t="inlineStr">
        <is>
          <t>BitMine share of public-company ether</t>
        </is>
      </c>
      <c r="D38" t="n">
        <v>77.10060070406668</v>
      </c>
      <c r="E38" t="inlineStr">
        <is>
          <t>percent</t>
        </is>
      </c>
      <c r="F38" t="inlineStr">
        <is>
          <t>2026-10-31</t>
        </is>
      </c>
      <c r="G38" t="inlineStr">
        <is>
          <t>The Block BitMine series over The Block total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2026-11-02T01:44:53Z</dcterms:created>
  <dcterms:modified xmlns:dcterms="http://purl.org/dc/terms/" xmlns:xsi="http://www.w3.org/2001/XMLSchema-instance" xsi:type="dcterms:W3CDTF">2026-11-02T01:44:53Z</dcterms:modified>
</cp:coreProperties>
</file>